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https://appriver3651008897-my.sharepoint.com/personal/shorton_isba-ind_org/Documents/Workspace H drive/SU evaluations/2024 Edition/"/>
    </mc:Choice>
  </mc:AlternateContent>
  <xr:revisionPtr revIDLastSave="53" documentId="8_{32DE6183-80E7-4AA5-A971-2B8BCE98E648}" xr6:coauthVersionLast="47" xr6:coauthVersionMax="47" xr10:uidLastSave="{4E1F4F2F-DC16-419A-989E-048C9AFEC072}"/>
  <bookViews>
    <workbookView xWindow="-108" yWindow="-108" windowWidth="23256" windowHeight="12456" activeTab="2" xr2:uid="{00000000-000D-0000-FFFF-FFFF00000000}"/>
  </bookViews>
  <sheets>
    <sheet name="General Data" sheetId="6" r:id="rId1"/>
    <sheet name="Process Percentages" sheetId="5" r:id="rId2"/>
    <sheet name="Rubric Indicator Summary" sheetId="1" r:id="rId3"/>
    <sheet name="Supt. Goals &amp; Objectives" sheetId="10" r:id="rId4"/>
    <sheet name="Evaluation Summary" sheetId="3" r:id="rId5"/>
  </sheets>
  <definedNames>
    <definedName name="OLE_LINK1" localSheetId="2">'Rubric Indicator Summary'!$C$8</definedName>
    <definedName name="_xlnm.Print_Area" localSheetId="4">'Evaluation Summary'!$A$1:$D$44</definedName>
    <definedName name="_xlnm.Print_Area" localSheetId="3">'Supt. Goals &amp; Objectives'!$A$1:$L$19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1" l="1"/>
  <c r="M39" i="1"/>
  <c r="L14" i="10"/>
  <c r="L15" i="10"/>
  <c r="L16" i="10"/>
  <c r="M59" i="1" l="1"/>
  <c r="M60" i="1"/>
  <c r="M61" i="1"/>
  <c r="M62" i="1"/>
  <c r="M58" i="1"/>
  <c r="M50" i="1"/>
  <c r="M51" i="1"/>
  <c r="M49" i="1"/>
  <c r="M40" i="1"/>
  <c r="M41" i="1"/>
  <c r="M42" i="1"/>
  <c r="M38" i="1"/>
  <c r="M31" i="1"/>
  <c r="M30" i="1"/>
  <c r="M23" i="1"/>
  <c r="M21" i="1"/>
  <c r="M13" i="1"/>
  <c r="M14" i="1"/>
  <c r="M12" i="1"/>
  <c r="E12" i="5"/>
  <c r="C9" i="3" s="1"/>
  <c r="M12" i="10"/>
  <c r="M13" i="10"/>
  <c r="M14" i="10"/>
  <c r="M15" i="10"/>
  <c r="M16" i="10"/>
  <c r="M11" i="10"/>
  <c r="M5" i="1" l="1"/>
  <c r="D3" i="10"/>
  <c r="D3" i="3"/>
  <c r="A6" i="3"/>
  <c r="E5" i="1"/>
  <c r="L22" i="1" s="1"/>
  <c r="D4" i="1"/>
  <c r="K4" i="1"/>
  <c r="D6" i="3" s="1"/>
  <c r="E4" i="5"/>
  <c r="L14" i="1" l="1"/>
  <c r="L39" i="1"/>
  <c r="L21" i="1"/>
  <c r="L12" i="10"/>
  <c r="L5" i="1"/>
  <c r="B9" i="3" s="1"/>
  <c r="L11" i="10"/>
  <c r="L13" i="10"/>
  <c r="L23" i="1"/>
  <c r="L51" i="1"/>
  <c r="L13" i="1"/>
  <c r="L18" i="10"/>
  <c r="B10" i="3" s="1"/>
  <c r="L12" i="1"/>
  <c r="L40" i="1"/>
  <c r="L42" i="1"/>
  <c r="L41" i="1"/>
  <c r="L60" i="1"/>
  <c r="L31" i="1"/>
  <c r="L62" i="1"/>
  <c r="L30" i="1"/>
  <c r="L61" i="1"/>
  <c r="L58" i="1"/>
  <c r="L50" i="1"/>
  <c r="L38" i="1"/>
  <c r="L49" i="1"/>
  <c r="L59" i="1"/>
  <c r="C10" i="3"/>
  <c r="L8" i="1" l="1"/>
  <c r="L17" i="1"/>
  <c r="L26" i="1"/>
  <c r="L34" i="1"/>
  <c r="L54" i="1"/>
  <c r="L45" i="1"/>
  <c r="D9" i="3"/>
  <c r="D10" i="3"/>
  <c r="D12" i="3" l="1"/>
  <c r="B14" i="3" s="1"/>
</calcChain>
</file>

<file path=xl/sharedStrings.xml><?xml version="1.0" encoding="utf-8"?>
<sst xmlns="http://schemas.openxmlformats.org/spreadsheetml/2006/main" count="88" uniqueCount="62">
  <si>
    <t>TOTALS</t>
  </si>
  <si>
    <t>School Corporation</t>
  </si>
  <si>
    <t>Number of Board Members</t>
  </si>
  <si>
    <t>Date</t>
  </si>
  <si>
    <t>Superintendent Evaluation Summary</t>
  </si>
  <si>
    <t>Indicator Score</t>
  </si>
  <si>
    <t>Standard Score</t>
  </si>
  <si>
    <t>Indicator</t>
  </si>
  <si>
    <t>Composite Score</t>
  </si>
  <si>
    <t>Comprehensive Effectiveness Rating</t>
  </si>
  <si>
    <t>Raw Score</t>
  </si>
  <si>
    <t>Weight</t>
  </si>
  <si>
    <t>Final Score</t>
  </si>
  <si>
    <t>School Corporation:</t>
  </si>
  <si>
    <t>Date:</t>
  </si>
  <si>
    <t>Exceeds all goals</t>
  </si>
  <si>
    <t>Meets half of goals</t>
  </si>
  <si>
    <t>Meets less than half of goals</t>
  </si>
  <si>
    <t>Meets all goals, may exceed in some</t>
  </si>
  <si>
    <t>for school year:</t>
  </si>
  <si>
    <t>Board Members</t>
  </si>
  <si>
    <t>Total =</t>
  </si>
  <si>
    <t>School Corporation Name:</t>
  </si>
  <si>
    <t>School Year:</t>
  </si>
  <si>
    <t>Number of Board Members:</t>
  </si>
  <si>
    <t>Evaluation Date:</t>
  </si>
  <si>
    <t>Superintendent's Name:</t>
  </si>
  <si>
    <t>Superintendent</t>
  </si>
  <si>
    <t>Date Established</t>
  </si>
  <si>
    <t>General Data</t>
  </si>
  <si>
    <t>School Year</t>
  </si>
  <si>
    <t>Goal</t>
  </si>
  <si>
    <t xml:space="preserve">Goals/Objectives Score = </t>
  </si>
  <si>
    <t>HE=4</t>
  </si>
  <si>
    <t>E=3</t>
  </si>
  <si>
    <t>I=2</t>
  </si>
  <si>
    <t>IN=1</t>
  </si>
  <si>
    <t>TOTAL</t>
  </si>
  <si>
    <t>Annual Evaluation Rank</t>
  </si>
  <si>
    <t>President</t>
  </si>
  <si>
    <t>Vice-President</t>
  </si>
  <si>
    <t>Secretary</t>
  </si>
  <si>
    <t>Member</t>
  </si>
  <si>
    <t>School Board</t>
  </si>
  <si>
    <t>Rubric</t>
  </si>
  <si>
    <t>Rubric Score (Leadership Outcomes)</t>
  </si>
  <si>
    <t>Superintendent Goals/Objectives Score</t>
  </si>
  <si>
    <t>Goals/Objectives Score</t>
  </si>
  <si>
    <t>Process Percentages</t>
  </si>
  <si>
    <t xml:space="preserve">Superintendent Goals / Objectives </t>
  </si>
  <si>
    <t>Rubric Indicator Summary</t>
  </si>
  <si>
    <t>*Number of Goals / Objectives:</t>
  </si>
  <si>
    <t>Superintendent Goals / Performance Objectives</t>
  </si>
  <si>
    <t>*recommended number of goals/objectives is three, but no more than six</t>
  </si>
  <si>
    <t>Ineffective</t>
  </si>
  <si>
    <t>Improvement Necessary</t>
  </si>
  <si>
    <t>Effective</t>
  </si>
  <si>
    <t>0-1.74</t>
  </si>
  <si>
    <t>1.75-2.49</t>
  </si>
  <si>
    <t>2.5-3.49</t>
  </si>
  <si>
    <t>3.5-4.0</t>
  </si>
  <si>
    <t>Highly Effective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</si>
</sst>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yy;@"/>
  </numFmts>
  <fonts count="23" x14ac:knownFonts="1">
    <font>
      <sz val="11"/>
      <color theme="1"/>
      <name val="Times New Roman"/>
      <family val="2"/>
      <scheme val="minor"/>
    </font>
    <font>
      <b/>
      <sz val="11"/>
      <color theme="1"/>
      <name val="Times New Roman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  <scheme val="minor"/>
    </font>
    <font>
      <b/>
      <sz val="20"/>
      <color theme="1"/>
      <name val="Times New Roman"/>
      <family val="1"/>
      <scheme val="minor"/>
    </font>
    <font>
      <b/>
      <sz val="11"/>
      <color theme="4" tint="0.39997558519241921"/>
      <name val="Times New Roman"/>
      <family val="1"/>
      <scheme val="minor"/>
    </font>
    <font>
      <sz val="11"/>
      <color theme="1"/>
      <name val="Times New Roman"/>
      <family val="1"/>
      <scheme val="minor"/>
    </font>
    <font>
      <sz val="14"/>
      <color theme="1"/>
      <name val="Times New Roman"/>
      <family val="2"/>
      <scheme val="minor"/>
    </font>
    <font>
      <b/>
      <sz val="16"/>
      <color theme="1"/>
      <name val="Times New Roman"/>
      <family val="1"/>
      <scheme val="minor"/>
    </font>
    <font>
      <b/>
      <sz val="12"/>
      <color theme="1"/>
      <name val="Times New Roman"/>
      <family val="1"/>
      <scheme val="minor"/>
    </font>
    <font>
      <b/>
      <sz val="18"/>
      <color theme="1"/>
      <name val="Times New Roman"/>
      <family val="1"/>
      <scheme val="minor"/>
    </font>
    <font>
      <sz val="14"/>
      <name val="Times New Roman"/>
      <family val="2"/>
      <scheme val="minor"/>
    </font>
    <font>
      <b/>
      <sz val="12"/>
      <name val="Times New Roman"/>
      <family val="1"/>
      <scheme val="minor"/>
    </font>
    <font>
      <b/>
      <sz val="11"/>
      <name val="Times New Roman"/>
      <family val="1"/>
      <scheme val="minor"/>
    </font>
    <font>
      <b/>
      <sz val="14"/>
      <color theme="1"/>
      <name val="Times New Roman"/>
      <family val="1"/>
      <scheme val="minor"/>
    </font>
    <font>
      <b/>
      <sz val="14"/>
      <name val="Times New Roman"/>
      <family val="1"/>
      <scheme val="minor"/>
    </font>
    <font>
      <b/>
      <sz val="14"/>
      <color theme="1"/>
      <name val="Times New Roman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  <scheme val="minor"/>
    </font>
    <font>
      <b/>
      <sz val="9"/>
      <color theme="1"/>
      <name val="Times New Roman"/>
      <family val="1"/>
      <scheme val="minor"/>
    </font>
    <font>
      <sz val="12"/>
      <color theme="1"/>
      <name val="Times New Roman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2" borderId="13" xfId="0" applyFill="1" applyBorder="1"/>
    <xf numFmtId="0" fontId="5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16" xfId="0" applyFill="1" applyBorder="1"/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2" borderId="16" xfId="0" applyNumberFormat="1" applyFont="1" applyFill="1" applyBorder="1" applyAlignment="1">
      <alignment textRotation="255"/>
    </xf>
    <xf numFmtId="0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  <protection hidden="1"/>
    </xf>
    <xf numFmtId="0" fontId="0" fillId="2" borderId="20" xfId="0" applyFill="1" applyBorder="1"/>
    <xf numFmtId="0" fontId="0" fillId="2" borderId="21" xfId="0" applyFill="1" applyBorder="1"/>
    <xf numFmtId="0" fontId="1" fillId="2" borderId="22" xfId="0" applyFont="1" applyFill="1" applyBorder="1" applyAlignment="1">
      <alignment horizontal="center"/>
    </xf>
    <xf numFmtId="0" fontId="0" fillId="2" borderId="22" xfId="0" applyFill="1" applyBorder="1"/>
    <xf numFmtId="0" fontId="5" fillId="2" borderId="23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164" fontId="5" fillId="3" borderId="18" xfId="0" applyNumberFormat="1" applyFont="1" applyFill="1" applyBorder="1" applyAlignment="1" applyProtection="1">
      <alignment horizontal="center"/>
      <protection hidden="1"/>
    </xf>
    <xf numFmtId="0" fontId="5" fillId="2" borderId="15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164" fontId="5" fillId="2" borderId="26" xfId="0" applyNumberFormat="1" applyFont="1" applyFill="1" applyBorder="1" applyAlignment="1" applyProtection="1">
      <alignment horizontal="center"/>
      <protection hidden="1"/>
    </xf>
    <xf numFmtId="0" fontId="4" fillId="2" borderId="16" xfId="0" applyFont="1" applyFill="1" applyBorder="1"/>
    <xf numFmtId="0" fontId="4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164" fontId="7" fillId="2" borderId="26" xfId="0" applyNumberFormat="1" applyFont="1" applyFill="1" applyBorder="1" applyAlignment="1" applyProtection="1">
      <alignment horizontal="center"/>
      <protection hidden="1"/>
    </xf>
    <xf numFmtId="164" fontId="5" fillId="2" borderId="26" xfId="0" applyNumberFormat="1" applyFont="1" applyFill="1" applyBorder="1" applyAlignment="1">
      <alignment horizontal="center"/>
    </xf>
    <xf numFmtId="0" fontId="0" fillId="2" borderId="27" xfId="0" applyFill="1" applyBorder="1"/>
    <xf numFmtId="164" fontId="1" fillId="2" borderId="28" xfId="0" applyNumberFormat="1" applyFont="1" applyFill="1" applyBorder="1" applyAlignment="1">
      <alignment horizontal="center"/>
    </xf>
    <xf numFmtId="0" fontId="0" fillId="2" borderId="28" xfId="0" applyFill="1" applyBorder="1"/>
    <xf numFmtId="0" fontId="5" fillId="2" borderId="29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6" xfId="0" applyFont="1" applyFill="1" applyBorder="1"/>
    <xf numFmtId="0" fontId="9" fillId="2" borderId="0" xfId="0" applyFont="1" applyFill="1" applyAlignment="1">
      <alignment horizontal="center"/>
    </xf>
    <xf numFmtId="9" fontId="9" fillId="2" borderId="0" xfId="0" applyNumberFormat="1" applyFont="1" applyFill="1" applyAlignment="1">
      <alignment horizontal="center"/>
    </xf>
    <xf numFmtId="164" fontId="9" fillId="2" borderId="24" xfId="0" applyNumberFormat="1" applyFont="1" applyFill="1" applyBorder="1"/>
    <xf numFmtId="0" fontId="10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0" fillId="2" borderId="35" xfId="0" applyFill="1" applyBorder="1"/>
    <xf numFmtId="0" fontId="0" fillId="2" borderId="29" xfId="0" applyFill="1" applyBorder="1"/>
    <xf numFmtId="0" fontId="0" fillId="4" borderId="33" xfId="0" applyFill="1" applyBorder="1"/>
    <xf numFmtId="0" fontId="5" fillId="2" borderId="16" xfId="0" applyFont="1" applyFill="1" applyBorder="1" applyAlignment="1">
      <alignment horizontal="center"/>
    </xf>
    <xf numFmtId="0" fontId="11" fillId="4" borderId="33" xfId="0" applyFont="1" applyFill="1" applyBorder="1"/>
    <xf numFmtId="0" fontId="0" fillId="2" borderId="33" xfId="0" applyFill="1" applyBorder="1"/>
    <xf numFmtId="0" fontId="0" fillId="2" borderId="32" xfId="0" applyFill="1" applyBorder="1"/>
    <xf numFmtId="0" fontId="0" fillId="2" borderId="31" xfId="0" applyFill="1" applyBorder="1"/>
    <xf numFmtId="9" fontId="5" fillId="0" borderId="30" xfId="0" applyNumberFormat="1" applyFont="1" applyBorder="1" applyProtection="1">
      <protection locked="0"/>
    </xf>
    <xf numFmtId="0" fontId="0" fillId="4" borderId="32" xfId="0" applyFill="1" applyBorder="1"/>
    <xf numFmtId="0" fontId="0" fillId="4" borderId="31" xfId="0" applyFill="1" applyBorder="1"/>
    <xf numFmtId="0" fontId="0" fillId="4" borderId="33" xfId="0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6" xfId="0" applyFill="1" applyBorder="1"/>
    <xf numFmtId="0" fontId="5" fillId="0" borderId="30" xfId="0" applyFont="1" applyBorder="1" applyAlignment="1" applyProtection="1">
      <alignment horizontal="center"/>
      <protection locked="0"/>
    </xf>
    <xf numFmtId="14" fontId="5" fillId="0" borderId="30" xfId="0" applyNumberFormat="1" applyFont="1" applyBorder="1" applyProtection="1">
      <protection locked="0"/>
    </xf>
    <xf numFmtId="0" fontId="10" fillId="2" borderId="16" xfId="0" applyFont="1" applyFill="1" applyBorder="1" applyAlignment="1">
      <alignment horizontal="center"/>
    </xf>
    <xf numFmtId="0" fontId="9" fillId="0" borderId="36" xfId="0" applyFont="1" applyBorder="1"/>
    <xf numFmtId="0" fontId="9" fillId="0" borderId="34" xfId="0" applyFont="1" applyBorder="1"/>
    <xf numFmtId="0" fontId="9" fillId="4" borderId="30" xfId="0" applyFont="1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165" fontId="5" fillId="3" borderId="30" xfId="0" applyNumberFormat="1" applyFont="1" applyFill="1" applyBorder="1" applyProtection="1">
      <protection locked="0"/>
    </xf>
    <xf numFmtId="9" fontId="9" fillId="0" borderId="30" xfId="0" applyNumberFormat="1" applyFont="1" applyBorder="1" applyAlignment="1" applyProtection="1">
      <alignment horizontal="center"/>
      <protection hidden="1"/>
    </xf>
    <xf numFmtId="165" fontId="11" fillId="3" borderId="31" xfId="0" applyNumberFormat="1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14" fillId="3" borderId="40" xfId="0" applyFont="1" applyFill="1" applyBorder="1" applyAlignment="1" applyProtection="1">
      <alignment horizontal="center"/>
      <protection hidden="1"/>
    </xf>
    <xf numFmtId="0" fontId="10" fillId="0" borderId="31" xfId="0" applyFont="1" applyBorder="1" applyAlignment="1" applyProtection="1">
      <alignment horizontal="center"/>
      <protection hidden="1"/>
    </xf>
    <xf numFmtId="0" fontId="5" fillId="3" borderId="30" xfId="0" applyFont="1" applyFill="1" applyBorder="1" applyAlignment="1" applyProtection="1">
      <alignment horizontal="center"/>
      <protection hidden="1"/>
    </xf>
    <xf numFmtId="9" fontId="5" fillId="3" borderId="30" xfId="0" applyNumberFormat="1" applyFont="1" applyFill="1" applyBorder="1" applyProtection="1">
      <protection hidden="1"/>
    </xf>
    <xf numFmtId="1" fontId="1" fillId="0" borderId="17" xfId="0" applyNumberFormat="1" applyFont="1" applyBorder="1" applyAlignment="1">
      <alignment horizontal="center"/>
    </xf>
    <xf numFmtId="164" fontId="5" fillId="2" borderId="24" xfId="0" applyNumberFormat="1" applyFont="1" applyFill="1" applyBorder="1" applyAlignment="1" applyProtection="1">
      <alignment horizontal="center"/>
      <protection hidden="1"/>
    </xf>
    <xf numFmtId="1" fontId="1" fillId="0" borderId="41" xfId="0" applyNumberFormat="1" applyFont="1" applyBorder="1" applyAlignment="1">
      <alignment horizontal="center"/>
    </xf>
    <xf numFmtId="0" fontId="0" fillId="4" borderId="0" xfId="0" applyFill="1" applyProtection="1">
      <protection hidden="1"/>
    </xf>
    <xf numFmtId="0" fontId="5" fillId="4" borderId="16" xfId="0" applyFont="1" applyFill="1" applyBorder="1"/>
    <xf numFmtId="0" fontId="0" fillId="2" borderId="0" xfId="0" applyFill="1" applyProtection="1">
      <protection hidden="1"/>
    </xf>
    <xf numFmtId="0" fontId="16" fillId="4" borderId="16" xfId="0" applyFont="1" applyFill="1" applyBorder="1"/>
    <xf numFmtId="0" fontId="16" fillId="2" borderId="16" xfId="0" applyFont="1" applyFill="1" applyBorder="1"/>
    <xf numFmtId="0" fontId="2" fillId="4" borderId="0" xfId="0" applyFont="1" applyFill="1" applyAlignment="1">
      <alignment wrapText="1"/>
    </xf>
    <xf numFmtId="0" fontId="0" fillId="0" borderId="0" xfId="0" applyProtection="1">
      <protection locked="0"/>
    </xf>
    <xf numFmtId="164" fontId="5" fillId="4" borderId="0" xfId="0" applyNumberFormat="1" applyFont="1" applyFill="1" applyAlignment="1">
      <alignment horizontal="center"/>
    </xf>
    <xf numFmtId="0" fontId="2" fillId="4" borderId="0" xfId="0" applyFont="1" applyFill="1"/>
    <xf numFmtId="0" fontId="8" fillId="0" borderId="0" xfId="0" applyFont="1"/>
    <xf numFmtId="164" fontId="10" fillId="0" borderId="3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8" fillId="4" borderId="15" xfId="0" quotePrefix="1" applyFont="1" applyFill="1" applyBorder="1" applyAlignment="1">
      <alignment horizontal="right"/>
    </xf>
    <xf numFmtId="0" fontId="8" fillId="4" borderId="25" xfId="0" quotePrefix="1" applyFont="1" applyFill="1" applyBorder="1" applyAlignment="1">
      <alignment horizontal="right"/>
    </xf>
    <xf numFmtId="0" fontId="8" fillId="4" borderId="29" xfId="0" quotePrefix="1" applyFont="1" applyFill="1" applyBorder="1" applyAlignment="1">
      <alignment horizontal="right"/>
    </xf>
    <xf numFmtId="0" fontId="13" fillId="2" borderId="0" xfId="0" applyFont="1" applyFill="1" applyAlignment="1" applyProtection="1">
      <alignment horizontal="center"/>
      <protection hidden="1"/>
    </xf>
    <xf numFmtId="9" fontId="9" fillId="2" borderId="0" xfId="0" applyNumberFormat="1" applyFont="1" applyFill="1" applyAlignment="1" applyProtection="1">
      <alignment horizontal="center"/>
      <protection hidden="1"/>
    </xf>
    <xf numFmtId="164" fontId="9" fillId="2" borderId="24" xfId="0" applyNumberFormat="1" applyFont="1" applyFill="1" applyBorder="1" applyProtection="1"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4" borderId="33" xfId="0" applyFont="1" applyFill="1" applyBorder="1" applyAlignment="1" applyProtection="1">
      <alignment horizontal="center"/>
      <protection hidden="1"/>
    </xf>
    <xf numFmtId="0" fontId="9" fillId="0" borderId="0" xfId="0" applyFont="1"/>
    <xf numFmtId="0" fontId="0" fillId="0" borderId="35" xfId="0" applyBorder="1"/>
    <xf numFmtId="0" fontId="16" fillId="4" borderId="3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9" fillId="0" borderId="31" xfId="0" applyNumberFormat="1" applyFont="1" applyBorder="1" applyProtection="1">
      <protection hidden="1"/>
    </xf>
    <xf numFmtId="0" fontId="19" fillId="3" borderId="30" xfId="0" applyFont="1" applyFill="1" applyBorder="1" applyAlignment="1" applyProtection="1">
      <alignment horizontal="center" wrapText="1"/>
      <protection locked="0"/>
    </xf>
    <xf numFmtId="0" fontId="5" fillId="3" borderId="33" xfId="0" applyFont="1" applyFill="1" applyBorder="1" applyProtection="1">
      <protection hidden="1"/>
    </xf>
    <xf numFmtId="0" fontId="5" fillId="3" borderId="32" xfId="0" applyFont="1" applyFill="1" applyBorder="1" applyProtection="1">
      <protection hidden="1"/>
    </xf>
    <xf numFmtId="0" fontId="2" fillId="3" borderId="31" xfId="0" applyFont="1" applyFill="1" applyBorder="1" applyAlignment="1">
      <alignment wrapText="1"/>
    </xf>
    <xf numFmtId="2" fontId="9" fillId="0" borderId="30" xfId="0" applyNumberFormat="1" applyFont="1" applyBorder="1" applyProtection="1">
      <protection hidden="1"/>
    </xf>
    <xf numFmtId="2" fontId="9" fillId="0" borderId="30" xfId="0" applyNumberFormat="1" applyFont="1" applyBorder="1" applyAlignment="1" applyProtection="1">
      <alignment horizontal="center"/>
      <protection hidden="1"/>
    </xf>
    <xf numFmtId="2" fontId="13" fillId="0" borderId="30" xfId="0" applyNumberFormat="1" applyFont="1" applyBorder="1" applyAlignment="1" applyProtection="1">
      <alignment horizontal="center"/>
      <protection hidden="1"/>
    </xf>
    <xf numFmtId="165" fontId="5" fillId="3" borderId="11" xfId="0" applyNumberFormat="1" applyFont="1" applyFill="1" applyBorder="1" applyAlignment="1" applyProtection="1">
      <alignment horizontal="center"/>
      <protection hidden="1"/>
    </xf>
    <xf numFmtId="0" fontId="0" fillId="2" borderId="10" xfId="0" applyFill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20" fillId="4" borderId="14" xfId="0" applyFont="1" applyFill="1" applyBorder="1" applyAlignment="1">
      <alignment horizontal="left"/>
    </xf>
    <xf numFmtId="0" fontId="20" fillId="4" borderId="34" xfId="0" applyFont="1" applyFill="1" applyBorder="1" applyAlignment="1">
      <alignment horizontal="left"/>
    </xf>
    <xf numFmtId="0" fontId="20" fillId="4" borderId="36" xfId="0" applyFont="1" applyFill="1" applyBorder="1" applyAlignment="1">
      <alignment horizontal="left"/>
    </xf>
    <xf numFmtId="0" fontId="8" fillId="4" borderId="38" xfId="0" quotePrefix="1" applyFont="1" applyFill="1" applyBorder="1" applyAlignment="1">
      <alignment horizontal="right"/>
    </xf>
    <xf numFmtId="0" fontId="0" fillId="4" borderId="35" xfId="0" applyFill="1" applyBorder="1"/>
    <xf numFmtId="0" fontId="0" fillId="4" borderId="13" xfId="0" applyFill="1" applyBorder="1"/>
    <xf numFmtId="0" fontId="8" fillId="4" borderId="13" xfId="0" applyFont="1" applyFill="1" applyBorder="1"/>
    <xf numFmtId="0" fontId="0" fillId="4" borderId="37" xfId="0" applyFill="1" applyBorder="1"/>
    <xf numFmtId="0" fontId="21" fillId="2" borderId="27" xfId="0" applyFont="1" applyFill="1" applyBorder="1"/>
    <xf numFmtId="0" fontId="21" fillId="2" borderId="35" xfId="0" applyFont="1" applyFill="1" applyBorder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21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right"/>
    </xf>
    <xf numFmtId="0" fontId="5" fillId="5" borderId="0" xfId="0" applyFont="1" applyFill="1" applyAlignment="1">
      <alignment horizontal="right"/>
    </xf>
    <xf numFmtId="0" fontId="5" fillId="4" borderId="16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5" fillId="5" borderId="27" xfId="0" applyFont="1" applyFill="1" applyBorder="1" applyAlignment="1">
      <alignment horizontal="right"/>
    </xf>
    <xf numFmtId="0" fontId="5" fillId="5" borderId="35" xfId="0" applyFont="1" applyFill="1" applyBorder="1" applyAlignment="1">
      <alignment horizontal="right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12" fillId="4" borderId="33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3" fillId="2" borderId="1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4" xfId="0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15" fillId="3" borderId="11" xfId="0" applyFont="1" applyFill="1" applyBorder="1" applyAlignment="1" applyProtection="1">
      <alignment horizontal="center"/>
      <protection hidden="1"/>
    </xf>
    <xf numFmtId="0" fontId="15" fillId="3" borderId="12" xfId="0" applyFont="1" applyFill="1" applyBorder="1" applyAlignment="1" applyProtection="1">
      <alignment horizontal="center"/>
      <protection hidden="1"/>
    </xf>
    <xf numFmtId="0" fontId="15" fillId="3" borderId="4" xfId="0" applyFont="1" applyFill="1" applyBorder="1" applyAlignment="1" applyProtection="1">
      <alignment horizontal="center"/>
      <protection hidden="1"/>
    </xf>
    <xf numFmtId="0" fontId="3" fillId="2" borderId="16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1" xfId="0" applyFont="1" applyBorder="1" applyAlignment="1">
      <alignment horizontal="center"/>
    </xf>
  </cellXfs>
  <cellStyles count="1">
    <cellStyle name="Normal" xfId="0" builtinId="0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348617</xdr:colOff>
      <xdr:row>6</xdr:row>
      <xdr:rowOff>11907</xdr:rowOff>
    </xdr:from>
    <xdr:ext cx="5473064" cy="49863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97257" y="1284447"/>
          <a:ext cx="5473064" cy="49863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50" b="1">
              <a:solidFill>
                <a:schemeClr val="tx1"/>
              </a:solidFill>
              <a:latin typeface="+mn-lt"/>
              <a:ea typeface="+mn-ea"/>
              <a:cs typeface="+mn-cs"/>
            </a:rPr>
            <a:t>1.0 Human Capital Manager – The superintendent uses the role of human capital manager to drive improvements in building leader effectiveness and student achievement.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2</xdr:col>
      <xdr:colOff>7145</xdr:colOff>
      <xdr:row>14</xdr:row>
      <xdr:rowOff>175259</xdr:rowOff>
    </xdr:from>
    <xdr:ext cx="5441156" cy="58340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06305" y="3246119"/>
          <a:ext cx="5441156" cy="58340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50" b="1">
              <a:solidFill>
                <a:schemeClr val="tx1"/>
              </a:solidFill>
              <a:latin typeface="+mn-lt"/>
              <a:ea typeface="+mn-ea"/>
              <a:cs typeface="+mn-cs"/>
            </a:rPr>
            <a:t>2.0 Instructional Leadership – The superintendent acutely focuses on effective teaching and learning, possesses a deep and comprehensive understanding of best instructional practices, and continuously promotes activities that contribute to the academic success of all students.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2</xdr:col>
      <xdr:colOff>0</xdr:colOff>
      <xdr:row>24</xdr:row>
      <xdr:rowOff>11907</xdr:rowOff>
    </xdr:from>
    <xdr:ext cx="5486400" cy="49101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99160" y="4637247"/>
          <a:ext cx="5486400" cy="49101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50" b="1">
              <a:solidFill>
                <a:schemeClr val="tx1"/>
              </a:solidFill>
              <a:latin typeface="+mn-lt"/>
              <a:ea typeface="+mn-ea"/>
              <a:cs typeface="+mn-cs"/>
            </a:rPr>
            <a:t>3.0 Personal Behavior – The superintendent models professional behaviors when representing the school corporation and engaged in professional duties.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2</xdr:col>
      <xdr:colOff>477</xdr:colOff>
      <xdr:row>32</xdr:row>
      <xdr:rowOff>11906</xdr:rowOff>
    </xdr:from>
    <xdr:ext cx="5478304" cy="47577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99637" y="6100286"/>
          <a:ext cx="5478304" cy="4757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50" b="1">
              <a:solidFill>
                <a:schemeClr val="tx1"/>
              </a:solidFill>
              <a:latin typeface="+mn-lt"/>
              <a:ea typeface="+mn-ea"/>
              <a:cs typeface="+mn-cs"/>
            </a:rPr>
            <a:t>4.0 Building Relationships –The superintendent builds relationships to ensure that all key stakeholders work effectively with each other to achieve organizational results.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2</xdr:col>
      <xdr:colOff>7143</xdr:colOff>
      <xdr:row>43</xdr:row>
      <xdr:rowOff>11906</xdr:rowOff>
    </xdr:from>
    <xdr:ext cx="5471637" cy="47577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06303" y="8104346"/>
          <a:ext cx="5471637" cy="4757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50" b="1">
              <a:solidFill>
                <a:schemeClr val="tx1"/>
              </a:solidFill>
              <a:latin typeface="+mn-lt"/>
              <a:ea typeface="+mn-ea"/>
              <a:cs typeface="+mn-cs"/>
            </a:rPr>
            <a:t>5.0 Culture of Achievement – The superintendent develops a corporation-wide culture of achievement aligned to the school corporation’s vision of success for every student.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2</xdr:col>
      <xdr:colOff>7621</xdr:colOff>
      <xdr:row>51</xdr:row>
      <xdr:rowOff>121919</xdr:rowOff>
    </xdr:from>
    <xdr:ext cx="5471160" cy="5867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06781" y="9639299"/>
          <a:ext cx="5471160" cy="58674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050" b="1">
              <a:solidFill>
                <a:schemeClr val="tx1"/>
              </a:solidFill>
              <a:latin typeface="+mn-lt"/>
              <a:ea typeface="+mn-ea"/>
              <a:cs typeface="+mn-cs"/>
            </a:rPr>
            <a:t>6.0 Organizational, Operational, and Resource Management – The superintendent leverages organizational, operational, and resource management skills to support school corporation improvement and achieve desired educational outcomes.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zoomScale="136" zoomScaleNormal="136" workbookViewId="0">
      <selection activeCell="D9" sqref="D9"/>
    </sheetView>
  </sheetViews>
  <sheetFormatPr defaultRowHeight="13.8" x14ac:dyDescent="0.25"/>
  <cols>
    <col min="4" max="4" width="10" customWidth="1"/>
    <col min="8" max="8" width="11.44140625" customWidth="1"/>
  </cols>
  <sheetData>
    <row r="1" spans="1:8" ht="20.25" x14ac:dyDescent="0.3">
      <c r="A1" s="143" t="s">
        <v>29</v>
      </c>
      <c r="B1" s="144"/>
      <c r="C1" s="144"/>
      <c r="D1" s="144"/>
      <c r="E1" s="144"/>
      <c r="F1" s="144"/>
      <c r="G1" s="144"/>
      <c r="H1" s="145"/>
    </row>
    <row r="2" spans="1:8" ht="15.75" thickBot="1" x14ac:dyDescent="0.3">
      <c r="A2" s="23"/>
      <c r="B2" s="5"/>
      <c r="C2" s="5"/>
      <c r="D2" s="5"/>
      <c r="E2" s="5"/>
      <c r="F2" s="5"/>
      <c r="G2" s="5"/>
      <c r="H2" s="57"/>
    </row>
    <row r="3" spans="1:8" ht="15.75" thickBot="1" x14ac:dyDescent="0.3">
      <c r="A3" s="146" t="s">
        <v>22</v>
      </c>
      <c r="B3" s="147"/>
      <c r="C3" s="147"/>
      <c r="D3" s="152"/>
      <c r="E3" s="153"/>
      <c r="F3" s="153"/>
      <c r="G3" s="153"/>
      <c r="H3" s="154"/>
    </row>
    <row r="4" spans="1:8" ht="15.75" thickBot="1" x14ac:dyDescent="0.3">
      <c r="A4" s="80"/>
      <c r="B4" s="72"/>
      <c r="C4" s="72"/>
      <c r="D4" s="70"/>
      <c r="E4" s="70"/>
      <c r="F4" s="70"/>
      <c r="G4" s="70"/>
      <c r="H4" s="71"/>
    </row>
    <row r="5" spans="1:8" ht="15.75" thickBot="1" x14ac:dyDescent="0.3">
      <c r="A5" s="148" t="s">
        <v>26</v>
      </c>
      <c r="B5" s="149"/>
      <c r="C5" s="149"/>
      <c r="D5" s="152"/>
      <c r="E5" s="153"/>
      <c r="F5" s="154"/>
      <c r="G5" s="70"/>
      <c r="H5" s="71"/>
    </row>
    <row r="6" spans="1:8" ht="15.75" thickBot="1" x14ac:dyDescent="0.3">
      <c r="A6" s="23"/>
      <c r="B6" s="5"/>
      <c r="C6" s="5"/>
      <c r="D6" s="5"/>
      <c r="E6" s="5"/>
      <c r="F6" s="5"/>
      <c r="G6" s="5"/>
      <c r="H6" s="57"/>
    </row>
    <row r="7" spans="1:8" ht="15.75" thickBot="1" x14ac:dyDescent="0.3">
      <c r="A7" s="23"/>
      <c r="B7" s="147" t="s">
        <v>23</v>
      </c>
      <c r="C7" s="147"/>
      <c r="D7" s="74"/>
      <c r="E7" s="5"/>
      <c r="F7" s="147" t="s">
        <v>25</v>
      </c>
      <c r="G7" s="147"/>
      <c r="H7" s="75"/>
    </row>
    <row r="8" spans="1:8" ht="15.75" thickBot="1" x14ac:dyDescent="0.3">
      <c r="A8" s="23"/>
      <c r="B8" s="5"/>
      <c r="C8" s="5"/>
      <c r="D8" s="5"/>
      <c r="E8" s="5"/>
      <c r="F8" s="5"/>
      <c r="G8" s="5"/>
      <c r="H8" s="57"/>
    </row>
    <row r="9" spans="1:8" ht="15.75" thickBot="1" x14ac:dyDescent="0.3">
      <c r="A9" s="150" t="s">
        <v>24</v>
      </c>
      <c r="B9" s="151"/>
      <c r="C9" s="151"/>
      <c r="D9" s="74"/>
      <c r="E9" s="58"/>
      <c r="F9" s="58"/>
      <c r="G9" s="58"/>
      <c r="H9" s="59"/>
    </row>
  </sheetData>
  <sheetProtection password="ED01" sheet="1" objects="1" scenarios="1" selectLockedCells="1"/>
  <mergeCells count="8">
    <mergeCell ref="A1:H1"/>
    <mergeCell ref="A3:C3"/>
    <mergeCell ref="A5:C5"/>
    <mergeCell ref="B7:C7"/>
    <mergeCell ref="A9:C9"/>
    <mergeCell ref="F7:G7"/>
    <mergeCell ref="D3:H3"/>
    <mergeCell ref="D5:F5"/>
  </mergeCells>
  <conditionalFormatting sqref="D7">
    <cfRule type="cellIs" dxfId="33" priority="2" operator="equal">
      <formula>0</formula>
    </cfRule>
  </conditionalFormatting>
  <conditionalFormatting sqref="D9">
    <cfRule type="cellIs" dxfId="32" priority="6" operator="lessThan">
      <formula>1</formula>
    </cfRule>
  </conditionalFormatting>
  <conditionalFormatting sqref="D5:F5">
    <cfRule type="cellIs" dxfId="31" priority="3" operator="equal">
      <formula>0</formula>
    </cfRule>
  </conditionalFormatting>
  <conditionalFormatting sqref="D3:H3">
    <cfRule type="cellIs" dxfId="30" priority="4" operator="equal">
      <formula>0</formula>
    </cfRule>
  </conditionalFormatting>
  <conditionalFormatting sqref="H7">
    <cfRule type="cellIs" dxfId="29" priority="1" operator="equal">
      <formula>0</formula>
    </cfRule>
  </conditionalFormatting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Normal="100" workbookViewId="0">
      <selection activeCell="E10" sqref="E10"/>
    </sheetView>
  </sheetViews>
  <sheetFormatPr defaultRowHeight="13.8" x14ac:dyDescent="0.25"/>
  <cols>
    <col min="4" max="4" width="10.88671875" customWidth="1"/>
    <col min="5" max="5" width="11.44140625" customWidth="1"/>
  </cols>
  <sheetData>
    <row r="1" spans="1:6" ht="15.75" thickBot="1" x14ac:dyDescent="0.3">
      <c r="A1" s="63"/>
      <c r="B1" s="64"/>
      <c r="C1" s="64"/>
      <c r="D1" s="64"/>
      <c r="E1" s="64"/>
      <c r="F1" s="65"/>
    </row>
    <row r="2" spans="1:6" ht="23.25" thickBot="1" x14ac:dyDescent="0.35">
      <c r="A2" s="30"/>
      <c r="B2" s="155" t="s">
        <v>48</v>
      </c>
      <c r="C2" s="156"/>
      <c r="D2" s="156"/>
      <c r="E2" s="157"/>
      <c r="F2" s="56"/>
    </row>
    <row r="3" spans="1:6" ht="15" customHeight="1" thickBot="1" x14ac:dyDescent="0.3">
      <c r="A3" s="23"/>
      <c r="B3" s="31"/>
      <c r="C3" s="31"/>
      <c r="D3" s="31"/>
      <c r="E3" s="31"/>
      <c r="F3" s="57"/>
    </row>
    <row r="4" spans="1:6" ht="15.75" thickBot="1" x14ac:dyDescent="0.3">
      <c r="A4" s="23"/>
      <c r="B4" s="158" t="s">
        <v>19</v>
      </c>
      <c r="C4" s="158"/>
      <c r="D4" s="158"/>
      <c r="E4" s="88" t="str">
        <f>IF('General Data'!D7="","",'General Data'!D7)</f>
        <v/>
      </c>
      <c r="F4" s="57"/>
    </row>
    <row r="5" spans="1:6" ht="15.75" thickBot="1" x14ac:dyDescent="0.3">
      <c r="A5" s="23"/>
      <c r="B5" s="72"/>
      <c r="C5" s="72"/>
      <c r="D5" s="72"/>
      <c r="E5" s="81"/>
      <c r="F5" s="57"/>
    </row>
    <row r="6" spans="1:6" ht="15.75" thickBot="1" x14ac:dyDescent="0.3">
      <c r="A6" s="23"/>
      <c r="B6" s="60" t="s">
        <v>28</v>
      </c>
      <c r="C6" s="67"/>
      <c r="D6" s="68"/>
      <c r="E6" s="82"/>
      <c r="F6" s="57"/>
    </row>
    <row r="7" spans="1:6" ht="14.4" thickBot="1" x14ac:dyDescent="0.3">
      <c r="A7" s="23"/>
      <c r="B7" s="5"/>
      <c r="C7" s="5"/>
      <c r="D7" s="5"/>
      <c r="E7" s="5"/>
      <c r="F7" s="57"/>
    </row>
    <row r="8" spans="1:6" ht="14.4" thickBot="1" x14ac:dyDescent="0.3">
      <c r="A8" s="23"/>
      <c r="B8" s="60" t="s">
        <v>44</v>
      </c>
      <c r="C8" s="67"/>
      <c r="D8" s="68"/>
      <c r="E8" s="66"/>
      <c r="F8" s="57"/>
    </row>
    <row r="9" spans="1:6" ht="14.4" thickBot="1" x14ac:dyDescent="0.3">
      <c r="A9" s="23"/>
      <c r="B9" s="5"/>
      <c r="C9" s="5"/>
      <c r="D9" s="5"/>
      <c r="E9" s="5"/>
      <c r="F9" s="57"/>
    </row>
    <row r="10" spans="1:6" ht="14.4" thickBot="1" x14ac:dyDescent="0.3">
      <c r="A10" s="23"/>
      <c r="B10" s="60" t="s">
        <v>49</v>
      </c>
      <c r="C10" s="67"/>
      <c r="D10" s="68"/>
      <c r="E10" s="66"/>
      <c r="F10" s="57"/>
    </row>
    <row r="11" spans="1:6" ht="15.75" thickBot="1" x14ac:dyDescent="0.3">
      <c r="A11" s="23"/>
      <c r="B11" s="5"/>
      <c r="C11" s="5"/>
      <c r="D11" s="5"/>
      <c r="E11" s="5"/>
      <c r="F11" s="57"/>
    </row>
    <row r="12" spans="1:6" ht="15.75" thickBot="1" x14ac:dyDescent="0.3">
      <c r="A12" s="44"/>
      <c r="B12" s="58"/>
      <c r="C12" s="58"/>
      <c r="D12" s="69" t="s">
        <v>21</v>
      </c>
      <c r="E12" s="89" t="str">
        <f>IF(E8="","",IF(E10="","",IF(SUM(E8:E10)&gt;1,"",SUM(E8:E10))))</f>
        <v/>
      </c>
      <c r="F12" s="59"/>
    </row>
  </sheetData>
  <sheetProtection algorithmName="SHA-512" hashValue="+R997t3m4KAq/Nbm0MqK+gZWG65Eo1yKiqhhAj1VrN4kWyX4Q49Yz9vpm7nwdkZgZFkmYeftOIgQ4RleVt0VLQ==" saltValue="QmnoYy05ro2YSEG3wLo1Mg==" spinCount="100000" sheet="1" objects="1" scenarios="1" selectLockedCells="1"/>
  <mergeCells count="2">
    <mergeCell ref="B2:E2"/>
    <mergeCell ref="B4:D4"/>
  </mergeCells>
  <conditionalFormatting sqref="E6">
    <cfRule type="cellIs" dxfId="28" priority="5" operator="equal">
      <formula>0</formula>
    </cfRule>
  </conditionalFormatting>
  <conditionalFormatting sqref="E8">
    <cfRule type="cellIs" dxfId="27" priority="2" operator="lessThan">
      <formula>0.01</formula>
    </cfRule>
  </conditionalFormatting>
  <conditionalFormatting sqref="E10">
    <cfRule type="cellIs" dxfId="26" priority="1" operator="lessThan">
      <formula>0.01</formula>
    </cfRule>
  </conditionalFormatting>
  <dataValidations count="1">
    <dataValidation type="decimal" allowBlank="1" showInputMessage="1" showErrorMessage="1" sqref="E8 E10" xr:uid="{00000000-0002-0000-0100-000000000000}">
      <formula1>0.001</formula1>
      <formula2>1</formula2>
    </dataValidation>
  </dataValidation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2"/>
  <sheetViews>
    <sheetView tabSelected="1" topLeftCell="A37" zoomScaleNormal="100" workbookViewId="0">
      <selection activeCell="C12" sqref="C12"/>
    </sheetView>
  </sheetViews>
  <sheetFormatPr defaultRowHeight="13.8" x14ac:dyDescent="0.25"/>
  <cols>
    <col min="1" max="1" width="8" customWidth="1"/>
    <col min="2" max="2" width="5.109375" style="22" customWidth="1"/>
    <col min="11" max="11" width="10.109375" bestFit="1" customWidth="1"/>
    <col min="12" max="12" width="17.109375" style="12" customWidth="1"/>
    <col min="13" max="13" width="10.33203125" hidden="1" customWidth="1"/>
    <col min="14" max="15" width="9.44140625" bestFit="1" customWidth="1"/>
    <col min="16" max="16" width="10.109375" bestFit="1" customWidth="1"/>
  </cols>
  <sheetData>
    <row r="1" spans="1:14" ht="13.95" x14ac:dyDescent="0.25">
      <c r="A1" s="30"/>
      <c r="B1" s="31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4" ht="24.6" x14ac:dyDescent="0.4">
      <c r="A2" s="160" t="s">
        <v>50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2"/>
    </row>
    <row r="3" spans="1:14" ht="15.75" x14ac:dyDescent="0.25">
      <c r="A3" s="169"/>
      <c r="B3" s="170"/>
      <c r="C3" s="170"/>
      <c r="D3" s="161"/>
      <c r="E3" s="161"/>
      <c r="F3" s="161"/>
      <c r="G3" s="161"/>
      <c r="H3" s="161"/>
      <c r="I3" s="5"/>
      <c r="J3" s="11"/>
      <c r="K3" s="11"/>
      <c r="L3" s="34"/>
    </row>
    <row r="4" spans="1:14" ht="15.75" customHeight="1" x14ac:dyDescent="0.25">
      <c r="A4" s="163" t="s">
        <v>1</v>
      </c>
      <c r="B4" s="164"/>
      <c r="C4" s="164"/>
      <c r="D4" s="166" t="str">
        <f>IF('General Data'!D3="","",'General Data'!D3)</f>
        <v/>
      </c>
      <c r="E4" s="167"/>
      <c r="F4" s="167"/>
      <c r="G4" s="167"/>
      <c r="H4" s="168"/>
      <c r="I4" s="73"/>
      <c r="J4" s="14" t="s">
        <v>3</v>
      </c>
      <c r="K4" s="125" t="str">
        <f>IF('General Data'!H7="","",'General Data'!H7)</f>
        <v/>
      </c>
      <c r="L4" s="48" t="s">
        <v>8</v>
      </c>
    </row>
    <row r="5" spans="1:14" ht="15.75" customHeight="1" x14ac:dyDescent="0.25">
      <c r="A5" s="163" t="s">
        <v>2</v>
      </c>
      <c r="B5" s="164"/>
      <c r="C5" s="164"/>
      <c r="D5" s="165"/>
      <c r="E5" s="85" t="str">
        <f>IF('General Data'!D9="","",'General Data'!D9)</f>
        <v/>
      </c>
      <c r="F5" s="6"/>
      <c r="G5" s="8"/>
      <c r="H5" s="5"/>
      <c r="I5" s="5"/>
      <c r="J5" s="13"/>
      <c r="K5" s="126"/>
      <c r="L5" s="35" t="str">
        <f>IF(E5="","",IF(SUM(M12:M63)/$M$5/E5=0,"",SUM(M12:M63)/$M$5/E5))</f>
        <v/>
      </c>
      <c r="M5">
        <f>COUNT(M12:M63)</f>
        <v>21</v>
      </c>
      <c r="N5" s="139"/>
    </row>
    <row r="6" spans="1:14" ht="15" x14ac:dyDescent="0.25">
      <c r="A6" s="23"/>
      <c r="B6" s="18"/>
      <c r="C6" s="5"/>
      <c r="D6" s="5"/>
      <c r="E6" s="5"/>
      <c r="F6" s="5"/>
      <c r="G6" s="5"/>
      <c r="H6" s="5"/>
      <c r="I6" s="5"/>
      <c r="J6" s="5"/>
      <c r="K6" s="5"/>
      <c r="L6" s="36"/>
    </row>
    <row r="7" spans="1:14" ht="13.95" x14ac:dyDescent="0.25">
      <c r="A7" s="23"/>
      <c r="B7" s="18"/>
      <c r="C7" s="7"/>
      <c r="D7" s="5"/>
      <c r="E7" s="5"/>
      <c r="F7" s="5"/>
      <c r="G7" s="5"/>
      <c r="H7" s="5"/>
      <c r="I7" s="5"/>
      <c r="J7" s="5"/>
      <c r="K7" s="5"/>
      <c r="L7" s="37" t="s">
        <v>6</v>
      </c>
    </row>
    <row r="8" spans="1:14" ht="15" customHeight="1" x14ac:dyDescent="0.25">
      <c r="A8" s="23"/>
      <c r="B8" s="19"/>
      <c r="C8" s="9"/>
      <c r="D8" s="10"/>
      <c r="E8" s="10"/>
      <c r="F8" s="10"/>
      <c r="G8" s="10"/>
      <c r="H8" s="10"/>
      <c r="I8" s="10"/>
      <c r="J8" s="10"/>
      <c r="K8" s="10"/>
      <c r="L8" s="28" t="str">
        <f>IF((SUM(L12:L14)=0),"",(AVERAGE(L12:L14)))</f>
        <v/>
      </c>
    </row>
    <row r="9" spans="1:14" ht="15" customHeight="1" x14ac:dyDescent="0.25">
      <c r="A9" s="23"/>
      <c r="B9" s="19"/>
      <c r="C9" s="9"/>
      <c r="D9" s="10"/>
      <c r="E9" s="10"/>
      <c r="F9" s="10"/>
      <c r="G9" s="10"/>
      <c r="H9" s="10"/>
      <c r="I9" s="10"/>
      <c r="J9" s="10"/>
      <c r="K9" s="10"/>
      <c r="L9" s="38"/>
    </row>
    <row r="10" spans="1:14" s="2" customFormat="1" ht="15" customHeight="1" x14ac:dyDescent="0.35">
      <c r="A10" s="39"/>
      <c r="B10" s="20"/>
      <c r="C10" s="159" t="s">
        <v>20</v>
      </c>
      <c r="D10" s="159"/>
      <c r="E10" s="159"/>
      <c r="F10" s="159"/>
      <c r="G10" s="159"/>
      <c r="H10" s="159"/>
      <c r="I10" s="159"/>
      <c r="J10" s="159"/>
      <c r="K10" s="159"/>
      <c r="L10" s="40"/>
    </row>
    <row r="11" spans="1:14" s="1" customFormat="1" ht="15" customHeight="1" x14ac:dyDescent="0.2">
      <c r="A11" s="171" t="s">
        <v>7</v>
      </c>
      <c r="B11" s="172"/>
      <c r="C11" s="15">
        <v>1</v>
      </c>
      <c r="D11" s="3">
        <v>2</v>
      </c>
      <c r="E11" s="3">
        <v>3</v>
      </c>
      <c r="F11" s="3">
        <v>4</v>
      </c>
      <c r="G11" s="3">
        <v>5</v>
      </c>
      <c r="H11" s="3">
        <v>6</v>
      </c>
      <c r="I11" s="3">
        <v>7</v>
      </c>
      <c r="J11" s="3">
        <v>8</v>
      </c>
      <c r="K11" s="3">
        <v>9</v>
      </c>
      <c r="L11" s="27" t="s">
        <v>5</v>
      </c>
      <c r="M11" s="1" t="s">
        <v>0</v>
      </c>
    </row>
    <row r="12" spans="1:14" ht="15" x14ac:dyDescent="0.25">
      <c r="A12" s="23"/>
      <c r="B12" s="24">
        <v>1.1000000000000001</v>
      </c>
      <c r="C12" s="16"/>
      <c r="D12" s="16"/>
      <c r="E12" s="16"/>
      <c r="F12" s="16"/>
      <c r="G12" s="16"/>
      <c r="H12" s="16"/>
      <c r="I12" s="16"/>
      <c r="J12" s="16"/>
      <c r="K12" s="16"/>
      <c r="L12" s="28" t="str">
        <f>IF(M12=0,"",IF($E$5="","",IF(M12&gt;=1,M12/$E$5)))</f>
        <v/>
      </c>
      <c r="M12">
        <f>SUM(C12:K12)</f>
        <v>0</v>
      </c>
    </row>
    <row r="13" spans="1:14" ht="15" x14ac:dyDescent="0.25">
      <c r="A13" s="23"/>
      <c r="B13" s="25">
        <v>1.2</v>
      </c>
      <c r="C13" s="16"/>
      <c r="D13" s="16"/>
      <c r="E13" s="16"/>
      <c r="F13" s="16"/>
      <c r="G13" s="16"/>
      <c r="H13" s="16"/>
      <c r="I13" s="16"/>
      <c r="J13" s="16"/>
      <c r="K13" s="16"/>
      <c r="L13" s="28" t="str">
        <f t="shared" ref="L13:L14" si="0">IF(M13=0,"",IF($E$5="","",IF(M13&gt;=1,M13/$E$5)))</f>
        <v/>
      </c>
      <c r="M13">
        <f t="shared" ref="M13:M14" si="1">SUM(C13:K13)</f>
        <v>0</v>
      </c>
    </row>
    <row r="14" spans="1:14" ht="15" x14ac:dyDescent="0.25">
      <c r="A14" s="23"/>
      <c r="B14" s="25">
        <v>1.3</v>
      </c>
      <c r="C14" s="16"/>
      <c r="D14" s="16"/>
      <c r="E14" s="16"/>
      <c r="F14" s="16"/>
      <c r="G14" s="16"/>
      <c r="H14" s="16"/>
      <c r="I14" s="16"/>
      <c r="J14" s="16"/>
      <c r="K14" s="16"/>
      <c r="L14" s="28" t="str">
        <f t="shared" si="0"/>
        <v/>
      </c>
      <c r="M14">
        <f t="shared" si="1"/>
        <v>0</v>
      </c>
    </row>
    <row r="15" spans="1:14" ht="15" x14ac:dyDescent="0.25">
      <c r="A15" s="23"/>
      <c r="B15" s="19"/>
      <c r="C15" s="6"/>
      <c r="D15" s="5"/>
      <c r="E15" s="5"/>
      <c r="F15" s="5"/>
      <c r="G15" s="5"/>
      <c r="H15" s="5"/>
      <c r="I15" s="5"/>
      <c r="J15" s="5"/>
      <c r="K15" s="5"/>
      <c r="L15" s="41"/>
    </row>
    <row r="16" spans="1:14" ht="15" x14ac:dyDescent="0.25">
      <c r="A16" s="23"/>
      <c r="B16" s="19"/>
      <c r="C16" s="5"/>
      <c r="D16" s="5"/>
      <c r="E16" s="5"/>
      <c r="F16" s="5"/>
      <c r="G16" s="5"/>
      <c r="H16" s="5"/>
      <c r="I16" s="5"/>
      <c r="J16" s="5"/>
      <c r="K16" s="5"/>
      <c r="L16" s="37" t="s">
        <v>6</v>
      </c>
    </row>
    <row r="17" spans="1:15" ht="13.95" customHeight="1" x14ac:dyDescent="0.25">
      <c r="A17" s="23"/>
      <c r="B17" s="19"/>
      <c r="C17" s="5"/>
      <c r="D17" s="5"/>
      <c r="E17" s="5"/>
      <c r="F17" s="5"/>
      <c r="G17" s="5"/>
      <c r="H17" s="5"/>
      <c r="I17" s="5"/>
      <c r="J17" s="5"/>
      <c r="K17" s="5"/>
      <c r="L17" s="28" t="str">
        <f>IF((SUM(L21:L23)=0),"",(AVERAGE(L21:L23)))</f>
        <v/>
      </c>
    </row>
    <row r="18" spans="1:15" ht="15" x14ac:dyDescent="0.25">
      <c r="A18" s="23"/>
      <c r="B18" s="19"/>
      <c r="C18" s="5"/>
      <c r="D18" s="5"/>
      <c r="E18" s="5"/>
      <c r="F18" s="5"/>
      <c r="G18" s="5"/>
      <c r="H18" s="5"/>
      <c r="I18" s="5"/>
      <c r="J18" s="5"/>
      <c r="K18" s="5"/>
      <c r="L18" s="38"/>
    </row>
    <row r="19" spans="1:15" ht="15.6" x14ac:dyDescent="0.3">
      <c r="A19" s="23"/>
      <c r="B19" s="19"/>
      <c r="C19" s="159" t="s">
        <v>20</v>
      </c>
      <c r="D19" s="159"/>
      <c r="E19" s="159"/>
      <c r="F19" s="159"/>
      <c r="G19" s="159"/>
      <c r="H19" s="159"/>
      <c r="I19" s="159"/>
      <c r="J19" s="159"/>
      <c r="K19" s="159"/>
      <c r="L19" s="34"/>
    </row>
    <row r="20" spans="1:15" ht="13.95" x14ac:dyDescent="0.25">
      <c r="A20" s="171" t="s">
        <v>7</v>
      </c>
      <c r="B20" s="172"/>
      <c r="C20" s="15">
        <v>1</v>
      </c>
      <c r="D20" s="3">
        <v>2</v>
      </c>
      <c r="E20" s="3">
        <v>3</v>
      </c>
      <c r="F20" s="3">
        <v>4</v>
      </c>
      <c r="G20" s="3">
        <v>5</v>
      </c>
      <c r="H20" s="3">
        <v>6</v>
      </c>
      <c r="I20" s="3">
        <v>7</v>
      </c>
      <c r="J20" s="3">
        <v>8</v>
      </c>
      <c r="K20" s="3">
        <v>9</v>
      </c>
      <c r="L20" s="27" t="s">
        <v>5</v>
      </c>
    </row>
    <row r="21" spans="1:15" x14ac:dyDescent="0.25">
      <c r="A21" s="26"/>
      <c r="B21" s="25">
        <v>2.1</v>
      </c>
      <c r="C21" s="16"/>
      <c r="D21" s="16"/>
      <c r="E21" s="16"/>
      <c r="F21" s="16"/>
      <c r="G21" s="16"/>
      <c r="H21" s="16"/>
      <c r="I21" s="16"/>
      <c r="J21" s="16"/>
      <c r="K21" s="16"/>
      <c r="L21" s="28" t="str">
        <f>IF(M21=0,"",IF($E$5="","",IF(M21&gt;=1,M21/$E$5)))</f>
        <v/>
      </c>
      <c r="M21">
        <f t="shared" ref="M21:M23" si="2">SUM(C21:K21)</f>
        <v>0</v>
      </c>
    </row>
    <row r="22" spans="1:15" x14ac:dyDescent="0.25">
      <c r="A22" s="26"/>
      <c r="B22" s="25">
        <v>2.2000000000000002</v>
      </c>
      <c r="C22" s="16"/>
      <c r="D22" s="16"/>
      <c r="E22" s="16"/>
      <c r="F22" s="16"/>
      <c r="G22" s="16"/>
      <c r="H22" s="16"/>
      <c r="I22" s="16"/>
      <c r="J22" s="16"/>
      <c r="K22" s="16"/>
      <c r="L22" s="28" t="str">
        <f t="shared" ref="L22:L23" si="3">IF(M22=0,"",IF($E$5="","",IF(M22&gt;=1,M22/$E$5)))</f>
        <v/>
      </c>
      <c r="M22">
        <f t="shared" si="2"/>
        <v>0</v>
      </c>
    </row>
    <row r="23" spans="1:15" x14ac:dyDescent="0.25">
      <c r="A23" s="26"/>
      <c r="B23" s="25">
        <v>2.2999999999999998</v>
      </c>
      <c r="C23" s="16"/>
      <c r="D23" s="16"/>
      <c r="E23" s="16"/>
      <c r="F23" s="16"/>
      <c r="G23" s="16"/>
      <c r="H23" s="16"/>
      <c r="I23" s="16"/>
      <c r="J23" s="16"/>
      <c r="K23" s="16"/>
      <c r="L23" s="28" t="str">
        <f t="shared" si="3"/>
        <v/>
      </c>
      <c r="M23">
        <f t="shared" si="2"/>
        <v>0</v>
      </c>
    </row>
    <row r="24" spans="1:15" ht="15.6" x14ac:dyDescent="0.3">
      <c r="A24" s="26"/>
      <c r="B24" s="19"/>
      <c r="C24" s="159"/>
      <c r="D24" s="159"/>
      <c r="E24" s="159"/>
      <c r="F24" s="159"/>
      <c r="G24" s="159"/>
      <c r="H24" s="159"/>
      <c r="I24" s="159"/>
      <c r="J24" s="159"/>
      <c r="K24" s="159"/>
      <c r="L24" s="36"/>
    </row>
    <row r="25" spans="1:15" x14ac:dyDescent="0.25">
      <c r="A25" s="26"/>
      <c r="B25" s="19"/>
      <c r="C25" s="7"/>
      <c r="D25" s="5"/>
      <c r="E25" s="5"/>
      <c r="F25" s="5"/>
      <c r="G25" s="5"/>
      <c r="H25" s="5"/>
      <c r="I25" s="5"/>
      <c r="J25" s="5"/>
      <c r="K25" s="5"/>
      <c r="L25" s="37" t="s">
        <v>6</v>
      </c>
    </row>
    <row r="26" spans="1:15" x14ac:dyDescent="0.25">
      <c r="A26" s="26"/>
      <c r="B26" s="19"/>
      <c r="C26" s="7"/>
      <c r="D26" s="5"/>
      <c r="E26" s="5"/>
      <c r="F26" s="5"/>
      <c r="G26" s="5"/>
      <c r="H26" s="5"/>
      <c r="I26" s="5"/>
      <c r="J26" s="5"/>
      <c r="K26" s="5"/>
      <c r="L26" s="28" t="str">
        <f>IF((SUM(L30:L31)=0),"",(AVERAGE(L30:L31)))</f>
        <v/>
      </c>
    </row>
    <row r="27" spans="1:15" x14ac:dyDescent="0.25">
      <c r="A27" s="26"/>
      <c r="B27" s="19"/>
      <c r="C27" s="5"/>
      <c r="D27" s="5"/>
      <c r="E27" s="5"/>
      <c r="F27" s="5"/>
      <c r="G27" s="5"/>
      <c r="H27" s="5"/>
      <c r="I27" s="5"/>
      <c r="J27" s="5"/>
      <c r="K27" s="5"/>
      <c r="L27" s="38"/>
    </row>
    <row r="28" spans="1:15" ht="15.6" x14ac:dyDescent="0.3">
      <c r="A28" s="26"/>
      <c r="B28" s="19"/>
      <c r="C28" s="159" t="s">
        <v>20</v>
      </c>
      <c r="D28" s="159"/>
      <c r="E28" s="159"/>
      <c r="F28" s="159"/>
      <c r="G28" s="159"/>
      <c r="H28" s="159"/>
      <c r="I28" s="159"/>
      <c r="J28" s="159"/>
      <c r="K28" s="159"/>
      <c r="L28" s="34"/>
    </row>
    <row r="29" spans="1:15" ht="15" x14ac:dyDescent="0.25">
      <c r="A29" s="171" t="s">
        <v>7</v>
      </c>
      <c r="B29" s="172"/>
      <c r="C29" s="15">
        <v>1</v>
      </c>
      <c r="D29" s="3">
        <v>2</v>
      </c>
      <c r="E29" s="3">
        <v>3</v>
      </c>
      <c r="F29" s="3">
        <v>4</v>
      </c>
      <c r="G29" s="3">
        <v>5</v>
      </c>
      <c r="H29" s="3">
        <v>6</v>
      </c>
      <c r="I29" s="3">
        <v>7</v>
      </c>
      <c r="J29" s="3">
        <v>8</v>
      </c>
      <c r="K29" s="3">
        <v>9</v>
      </c>
      <c r="L29" s="27" t="s">
        <v>5</v>
      </c>
    </row>
    <row r="30" spans="1:15" x14ac:dyDescent="0.25">
      <c r="A30" s="26"/>
      <c r="B30" s="25">
        <v>3.1</v>
      </c>
      <c r="C30" s="16"/>
      <c r="D30" s="16"/>
      <c r="E30" s="16"/>
      <c r="F30" s="16"/>
      <c r="G30" s="16"/>
      <c r="H30" s="16"/>
      <c r="I30" s="16"/>
      <c r="J30" s="16"/>
      <c r="K30" s="16"/>
      <c r="L30" s="28" t="str">
        <f>IF(M30=0,"",IF(E5="","",IF(M30&gt;=1,M30/E5)))</f>
        <v/>
      </c>
      <c r="M30">
        <f t="shared" ref="M30:M31" si="4">SUM(C30:K30)</f>
        <v>0</v>
      </c>
    </row>
    <row r="31" spans="1:15" x14ac:dyDescent="0.25">
      <c r="A31" s="26"/>
      <c r="B31" s="25">
        <v>3.2</v>
      </c>
      <c r="C31" s="16"/>
      <c r="D31" s="16"/>
      <c r="E31" s="16"/>
      <c r="F31" s="16"/>
      <c r="G31" s="16"/>
      <c r="H31" s="16"/>
      <c r="I31" s="16"/>
      <c r="J31" s="16"/>
      <c r="K31" s="16"/>
      <c r="L31" s="28" t="str">
        <f>IF(M31=0,"",IF(E5="","",IF(M31&gt;=1,M31/E5)))</f>
        <v/>
      </c>
      <c r="M31">
        <f t="shared" si="4"/>
        <v>0</v>
      </c>
    </row>
    <row r="32" spans="1:15" ht="15.6" x14ac:dyDescent="0.3">
      <c r="A32" s="26"/>
      <c r="B32" s="19"/>
      <c r="C32" s="159"/>
      <c r="D32" s="159"/>
      <c r="E32" s="159"/>
      <c r="F32" s="159"/>
      <c r="G32" s="159"/>
      <c r="H32" s="159"/>
      <c r="I32" s="159"/>
      <c r="J32" s="159"/>
      <c r="K32" s="159"/>
      <c r="L32" s="34"/>
      <c r="O32" s="138"/>
    </row>
    <row r="33" spans="1:13" x14ac:dyDescent="0.25">
      <c r="A33" s="26"/>
      <c r="B33" s="19"/>
      <c r="C33" s="5"/>
      <c r="D33" s="5"/>
      <c r="E33" s="5"/>
      <c r="F33" s="5"/>
      <c r="G33" s="5"/>
      <c r="H33" s="5"/>
      <c r="I33" s="5"/>
      <c r="J33" s="5"/>
      <c r="K33" s="5"/>
      <c r="L33" s="37" t="s">
        <v>6</v>
      </c>
    </row>
    <row r="34" spans="1:13" x14ac:dyDescent="0.25">
      <c r="A34" s="26"/>
      <c r="B34" s="19"/>
      <c r="C34" s="5"/>
      <c r="D34" s="5"/>
      <c r="E34" s="5"/>
      <c r="F34" s="5"/>
      <c r="G34" s="5"/>
      <c r="H34" s="5"/>
      <c r="I34" s="5"/>
      <c r="J34" s="5"/>
      <c r="K34" s="5"/>
      <c r="L34" s="28" t="str">
        <f>IF((SUM(L38:L42)=0),"",(AVERAGE(L38:L42)))</f>
        <v/>
      </c>
    </row>
    <row r="35" spans="1:13" x14ac:dyDescent="0.25">
      <c r="A35" s="26"/>
      <c r="B35" s="19"/>
      <c r="C35" s="5"/>
      <c r="D35" s="5"/>
      <c r="E35" s="5"/>
      <c r="F35" s="5"/>
      <c r="G35" s="5"/>
      <c r="H35" s="5"/>
      <c r="I35" s="5"/>
      <c r="J35" s="5"/>
      <c r="K35" s="5"/>
      <c r="L35" s="42"/>
    </row>
    <row r="36" spans="1:13" ht="15.6" x14ac:dyDescent="0.3">
      <c r="A36" s="26"/>
      <c r="B36" s="19"/>
      <c r="C36" s="159" t="s">
        <v>20</v>
      </c>
      <c r="D36" s="159"/>
      <c r="E36" s="159"/>
      <c r="F36" s="159"/>
      <c r="G36" s="159"/>
      <c r="H36" s="159"/>
      <c r="I36" s="159"/>
      <c r="J36" s="159"/>
      <c r="K36" s="159"/>
      <c r="L36" s="34"/>
    </row>
    <row r="37" spans="1:13" ht="15" x14ac:dyDescent="0.25">
      <c r="A37" s="171" t="s">
        <v>7</v>
      </c>
      <c r="B37" s="172"/>
      <c r="C37" s="15">
        <v>1</v>
      </c>
      <c r="D37" s="3">
        <v>2</v>
      </c>
      <c r="E37" s="3">
        <v>3</v>
      </c>
      <c r="F37" s="3">
        <v>4</v>
      </c>
      <c r="G37" s="3">
        <v>5</v>
      </c>
      <c r="H37" s="3">
        <v>6</v>
      </c>
      <c r="I37" s="3">
        <v>7</v>
      </c>
      <c r="J37" s="3">
        <v>8</v>
      </c>
      <c r="K37" s="3">
        <v>9</v>
      </c>
      <c r="L37" s="27" t="s">
        <v>5</v>
      </c>
    </row>
    <row r="38" spans="1:13" ht="15" x14ac:dyDescent="0.25">
      <c r="A38" s="23"/>
      <c r="B38" s="25">
        <v>4.0999999999999996</v>
      </c>
      <c r="C38" s="16"/>
      <c r="D38" s="16"/>
      <c r="E38" s="16"/>
      <c r="F38" s="16"/>
      <c r="G38" s="16"/>
      <c r="H38" s="16"/>
      <c r="I38" s="16"/>
      <c r="J38" s="16"/>
      <c r="K38" s="16"/>
      <c r="L38" s="28" t="str">
        <f>IF(M38=0,"",IF(E5="","",IF(M38&gt;=1,M38/E5)))</f>
        <v/>
      </c>
      <c r="M38">
        <f t="shared" ref="M38:M42" si="5">SUM(C38:K38)</f>
        <v>0</v>
      </c>
    </row>
    <row r="39" spans="1:13" ht="13.95" x14ac:dyDescent="0.25">
      <c r="A39" s="23"/>
      <c r="B39" s="25">
        <v>4.2</v>
      </c>
      <c r="C39" s="16"/>
      <c r="D39" s="16"/>
      <c r="E39" s="16"/>
      <c r="F39" s="16"/>
      <c r="G39" s="16"/>
      <c r="H39" s="16"/>
      <c r="I39" s="16"/>
      <c r="J39" s="16"/>
      <c r="K39" s="16"/>
      <c r="L39" s="28" t="str">
        <f>IF(M39=0,"",IF(E5="","",IF(M39&gt;=1,M39/E5)))</f>
        <v/>
      </c>
      <c r="M39">
        <f t="shared" si="5"/>
        <v>0</v>
      </c>
    </row>
    <row r="40" spans="1:13" ht="13.95" x14ac:dyDescent="0.25">
      <c r="A40" s="23"/>
      <c r="B40" s="25">
        <v>4.3</v>
      </c>
      <c r="C40" s="16"/>
      <c r="D40" s="16"/>
      <c r="E40" s="16"/>
      <c r="F40" s="16"/>
      <c r="G40" s="16"/>
      <c r="H40" s="16"/>
      <c r="I40" s="16"/>
      <c r="J40" s="16"/>
      <c r="K40" s="16"/>
      <c r="L40" s="28" t="str">
        <f>IF(M40=0,"",IF(E5="","",IF(M40&gt;=1,M40/E5)))</f>
        <v/>
      </c>
      <c r="M40">
        <f t="shared" si="5"/>
        <v>0</v>
      </c>
    </row>
    <row r="41" spans="1:13" ht="13.95" x14ac:dyDescent="0.25">
      <c r="A41" s="23"/>
      <c r="B41" s="25">
        <v>4.4000000000000004</v>
      </c>
      <c r="C41" s="16"/>
      <c r="D41" s="16"/>
      <c r="E41" s="16"/>
      <c r="F41" s="16"/>
      <c r="G41" s="16"/>
      <c r="H41" s="16"/>
      <c r="I41" s="16"/>
      <c r="J41" s="16"/>
      <c r="K41" s="16"/>
      <c r="L41" s="28" t="str">
        <f>IF(M41=0,"",IF(E5="","",IF(M41&gt;=1,M41/E5)))</f>
        <v/>
      </c>
      <c r="M41">
        <f t="shared" si="5"/>
        <v>0</v>
      </c>
    </row>
    <row r="42" spans="1:13" ht="13.95" x14ac:dyDescent="0.25">
      <c r="A42" s="23"/>
      <c r="B42" s="25">
        <v>4.5</v>
      </c>
      <c r="C42" s="16"/>
      <c r="D42" s="16"/>
      <c r="E42" s="16"/>
      <c r="F42" s="16"/>
      <c r="G42" s="16"/>
      <c r="H42" s="16"/>
      <c r="I42" s="16"/>
      <c r="J42" s="16"/>
      <c r="K42" s="16"/>
      <c r="L42" s="28" t="str">
        <f>IF(M42=0,"",IF(E5="","",IF(M42&gt;=1,M42/E5)))</f>
        <v/>
      </c>
      <c r="M42">
        <f t="shared" si="5"/>
        <v>0</v>
      </c>
    </row>
    <row r="43" spans="1:13" ht="15.6" x14ac:dyDescent="0.3">
      <c r="A43" s="23"/>
      <c r="B43" s="19"/>
      <c r="C43" s="159"/>
      <c r="D43" s="159"/>
      <c r="E43" s="159"/>
      <c r="F43" s="159"/>
      <c r="G43" s="159"/>
      <c r="H43" s="159"/>
      <c r="I43" s="159"/>
      <c r="J43" s="159"/>
      <c r="K43" s="159"/>
      <c r="L43" s="34"/>
    </row>
    <row r="44" spans="1:13" ht="13.95" x14ac:dyDescent="0.25">
      <c r="A44" s="23"/>
      <c r="B44" s="19"/>
      <c r="C44" s="5"/>
      <c r="D44" s="5"/>
      <c r="E44" s="5"/>
      <c r="F44" s="5"/>
      <c r="G44" s="5"/>
      <c r="H44" s="5"/>
      <c r="I44" s="5"/>
      <c r="J44" s="5"/>
      <c r="K44" s="5"/>
      <c r="L44" s="37" t="s">
        <v>6</v>
      </c>
    </row>
    <row r="45" spans="1:13" ht="13.95" x14ac:dyDescent="0.25">
      <c r="A45" s="23"/>
      <c r="B45" s="19"/>
      <c r="C45" s="5"/>
      <c r="D45" s="5"/>
      <c r="E45" s="5"/>
      <c r="F45" s="5"/>
      <c r="G45" s="5"/>
      <c r="H45" s="5"/>
      <c r="I45" s="5"/>
      <c r="J45" s="5"/>
      <c r="K45" s="5"/>
      <c r="L45" s="28" t="str">
        <f>IF((SUM(L49:L51)=0),"",(AVERAGE(L49:L51)))</f>
        <v/>
      </c>
    </row>
    <row r="46" spans="1:13" ht="13.95" x14ac:dyDescent="0.25">
      <c r="A46" s="23"/>
      <c r="B46" s="19"/>
      <c r="C46" s="5"/>
      <c r="D46" s="5"/>
      <c r="E46" s="5"/>
      <c r="F46" s="5"/>
      <c r="G46" s="5"/>
      <c r="H46" s="5"/>
      <c r="I46" s="5"/>
      <c r="J46" s="5"/>
      <c r="K46" s="5"/>
      <c r="L46" s="38"/>
    </row>
    <row r="47" spans="1:13" ht="15.6" x14ac:dyDescent="0.3">
      <c r="A47" s="23"/>
      <c r="B47" s="19"/>
      <c r="C47" s="159" t="s">
        <v>20</v>
      </c>
      <c r="D47" s="159"/>
      <c r="E47" s="159"/>
      <c r="F47" s="159"/>
      <c r="G47" s="159"/>
      <c r="H47" s="159"/>
      <c r="I47" s="159"/>
      <c r="J47" s="159"/>
      <c r="K47" s="159"/>
      <c r="L47" s="34"/>
    </row>
    <row r="48" spans="1:13" ht="13.95" x14ac:dyDescent="0.25">
      <c r="A48" s="171" t="s">
        <v>7</v>
      </c>
      <c r="B48" s="172"/>
      <c r="C48" s="15">
        <v>1</v>
      </c>
      <c r="D48" s="3">
        <v>2</v>
      </c>
      <c r="E48" s="3">
        <v>3</v>
      </c>
      <c r="F48" s="3">
        <v>4</v>
      </c>
      <c r="G48" s="3">
        <v>5</v>
      </c>
      <c r="H48" s="3">
        <v>6</v>
      </c>
      <c r="I48" s="3">
        <v>7</v>
      </c>
      <c r="J48" s="3">
        <v>8</v>
      </c>
      <c r="K48" s="3">
        <v>9</v>
      </c>
      <c r="L48" s="27" t="s">
        <v>5</v>
      </c>
    </row>
    <row r="49" spans="1:13" ht="13.95" x14ac:dyDescent="0.25">
      <c r="A49" s="23"/>
      <c r="B49" s="25">
        <v>5.0999999999999996</v>
      </c>
      <c r="C49" s="16"/>
      <c r="D49" s="16"/>
      <c r="E49" s="16"/>
      <c r="F49" s="16"/>
      <c r="G49" s="16"/>
      <c r="H49" s="16"/>
      <c r="I49" s="16"/>
      <c r="J49" s="16"/>
      <c r="K49" s="16"/>
      <c r="L49" s="28" t="str">
        <f>IF(M49=0,"",IF(E5="","",IF(M49&gt;=1,M49/E5)))</f>
        <v/>
      </c>
      <c r="M49">
        <f t="shared" ref="M49:M51" si="6">SUM(C49:K49)</f>
        <v>0</v>
      </c>
    </row>
    <row r="50" spans="1:13" ht="13.95" x14ac:dyDescent="0.25">
      <c r="A50" s="23"/>
      <c r="B50" s="25">
        <v>5.2</v>
      </c>
      <c r="C50" s="16"/>
      <c r="D50" s="16"/>
      <c r="E50" s="16"/>
      <c r="F50" s="16"/>
      <c r="G50" s="16"/>
      <c r="H50" s="16"/>
      <c r="I50" s="16"/>
      <c r="J50" s="16"/>
      <c r="K50" s="16"/>
      <c r="L50" s="28" t="str">
        <f>IF(M50=0,"",IF(E5="","",IF(M50&gt;=1,M50/E5)))</f>
        <v/>
      </c>
      <c r="M50">
        <f t="shared" si="6"/>
        <v>0</v>
      </c>
    </row>
    <row r="51" spans="1:13" ht="13.95" x14ac:dyDescent="0.25">
      <c r="A51" s="23"/>
      <c r="B51" s="25">
        <v>5.3</v>
      </c>
      <c r="C51" s="16"/>
      <c r="D51" s="16"/>
      <c r="E51" s="16"/>
      <c r="F51" s="16"/>
      <c r="G51" s="16"/>
      <c r="H51" s="16"/>
      <c r="I51" s="16"/>
      <c r="J51" s="16"/>
      <c r="K51" s="16"/>
      <c r="L51" s="28" t="str">
        <f>IF(M51=0,"",IF(E5="","",IF(M51&gt;=1,M51/E5)))</f>
        <v/>
      </c>
      <c r="M51">
        <f t="shared" si="6"/>
        <v>0</v>
      </c>
    </row>
    <row r="52" spans="1:13" ht="13.95" x14ac:dyDescent="0.25">
      <c r="A52" s="23"/>
      <c r="B52" s="19"/>
      <c r="C52" s="8"/>
      <c r="D52" s="5"/>
      <c r="E52" s="5"/>
      <c r="F52" s="5"/>
      <c r="G52" s="5"/>
      <c r="H52" s="5"/>
      <c r="I52" s="5"/>
      <c r="J52" s="5"/>
      <c r="K52" s="5"/>
      <c r="L52" s="34"/>
    </row>
    <row r="53" spans="1:13" ht="13.95" x14ac:dyDescent="0.25">
      <c r="A53" s="23"/>
      <c r="B53" s="19"/>
      <c r="C53" s="5"/>
      <c r="D53" s="5"/>
      <c r="E53" s="5"/>
      <c r="F53" s="5"/>
      <c r="G53" s="5"/>
      <c r="H53" s="5"/>
      <c r="I53" s="5"/>
      <c r="J53" s="5"/>
      <c r="K53" s="5"/>
      <c r="L53" s="37" t="s">
        <v>6</v>
      </c>
    </row>
    <row r="54" spans="1:13" ht="13.95" x14ac:dyDescent="0.25">
      <c r="A54" s="23"/>
      <c r="B54" s="19"/>
      <c r="C54" s="5"/>
      <c r="D54" s="5"/>
      <c r="E54" s="5"/>
      <c r="F54" s="5"/>
      <c r="G54" s="5"/>
      <c r="H54" s="5"/>
      <c r="I54" s="5"/>
      <c r="J54" s="5"/>
      <c r="K54" s="5"/>
      <c r="L54" s="28" t="str">
        <f>IF((SUM(L58:L62)=0),"",(AVERAGE(L58:L62)))</f>
        <v/>
      </c>
    </row>
    <row r="55" spans="1:13" ht="13.95" x14ac:dyDescent="0.25">
      <c r="A55" s="23"/>
      <c r="B55" s="19"/>
      <c r="C55" s="5"/>
      <c r="D55" s="5"/>
      <c r="E55" s="5"/>
      <c r="F55" s="5"/>
      <c r="G55" s="5"/>
      <c r="H55" s="5"/>
      <c r="I55" s="5"/>
      <c r="J55" s="5"/>
      <c r="K55" s="5"/>
      <c r="L55" s="43"/>
    </row>
    <row r="56" spans="1:13" ht="15.6" x14ac:dyDescent="0.3">
      <c r="A56" s="23"/>
      <c r="B56" s="19"/>
      <c r="C56" s="159" t="s">
        <v>20</v>
      </c>
      <c r="D56" s="159"/>
      <c r="E56" s="159"/>
      <c r="F56" s="159"/>
      <c r="G56" s="159"/>
      <c r="H56" s="159"/>
      <c r="I56" s="159"/>
      <c r="J56" s="159"/>
      <c r="K56" s="159"/>
      <c r="L56" s="34"/>
    </row>
    <row r="57" spans="1:13" ht="13.95" x14ac:dyDescent="0.25">
      <c r="A57" s="171" t="s">
        <v>7</v>
      </c>
      <c r="B57" s="172"/>
      <c r="C57" s="17">
        <v>1</v>
      </c>
      <c r="D57" s="4">
        <v>2</v>
      </c>
      <c r="E57" s="4">
        <v>3</v>
      </c>
      <c r="F57" s="4">
        <v>4</v>
      </c>
      <c r="G57" s="4">
        <v>5</v>
      </c>
      <c r="H57" s="4">
        <v>6</v>
      </c>
      <c r="I57" s="4">
        <v>7</v>
      </c>
      <c r="J57" s="4">
        <v>8</v>
      </c>
      <c r="K57" s="4">
        <v>9</v>
      </c>
      <c r="L57" s="27" t="s">
        <v>5</v>
      </c>
    </row>
    <row r="58" spans="1:13" ht="13.95" x14ac:dyDescent="0.25">
      <c r="A58" s="23"/>
      <c r="B58" s="25">
        <v>6.1</v>
      </c>
      <c r="C58" s="16"/>
      <c r="D58" s="16"/>
      <c r="E58" s="16"/>
      <c r="F58" s="16"/>
      <c r="G58" s="16"/>
      <c r="H58" s="16"/>
      <c r="I58" s="16"/>
      <c r="J58" s="16"/>
      <c r="K58" s="16"/>
      <c r="L58" s="28" t="str">
        <f>IF(M58=0,"",IF(E5="","",IF(M58&gt;=1,M58/E5)))</f>
        <v/>
      </c>
      <c r="M58">
        <f t="shared" ref="M58:M62" si="7">SUM(C58:K58)</f>
        <v>0</v>
      </c>
    </row>
    <row r="59" spans="1:13" ht="13.95" x14ac:dyDescent="0.25">
      <c r="A59" s="23"/>
      <c r="B59" s="25">
        <v>6.2</v>
      </c>
      <c r="C59" s="16"/>
      <c r="D59" s="16"/>
      <c r="E59" s="16"/>
      <c r="F59" s="16"/>
      <c r="G59" s="16"/>
      <c r="H59" s="16"/>
      <c r="I59" s="16"/>
      <c r="J59" s="16"/>
      <c r="K59" s="16"/>
      <c r="L59" s="28" t="str">
        <f>IF(M59=0,"",IF(E5="","",IF(M59&gt;=1,M59/E5)))</f>
        <v/>
      </c>
      <c r="M59">
        <f t="shared" si="7"/>
        <v>0</v>
      </c>
    </row>
    <row r="60" spans="1:13" ht="13.95" x14ac:dyDescent="0.25">
      <c r="A60" s="23"/>
      <c r="B60" s="25">
        <v>6.3</v>
      </c>
      <c r="C60" s="16"/>
      <c r="D60" s="16"/>
      <c r="E60" s="16"/>
      <c r="F60" s="16"/>
      <c r="G60" s="16"/>
      <c r="H60" s="16"/>
      <c r="I60" s="16"/>
      <c r="J60" s="16"/>
      <c r="K60" s="16"/>
      <c r="L60" s="28" t="str">
        <f>IF(M60=0,"",IF(E5="","",IF(M60&gt;=1,M60/E5)))</f>
        <v/>
      </c>
      <c r="M60">
        <f t="shared" si="7"/>
        <v>0</v>
      </c>
    </row>
    <row r="61" spans="1:13" ht="13.95" x14ac:dyDescent="0.25">
      <c r="A61" s="23"/>
      <c r="B61" s="25">
        <v>6.4</v>
      </c>
      <c r="C61" s="16"/>
      <c r="D61" s="16"/>
      <c r="E61" s="16"/>
      <c r="F61" s="16"/>
      <c r="G61" s="16"/>
      <c r="H61" s="16"/>
      <c r="I61" s="16"/>
      <c r="J61" s="16"/>
      <c r="K61" s="16"/>
      <c r="L61" s="28" t="str">
        <f>IF(M61=0,"",IF(E5="","",IF(M61&gt;=1,M61/E5)))</f>
        <v/>
      </c>
      <c r="M61">
        <f t="shared" si="7"/>
        <v>0</v>
      </c>
    </row>
    <row r="62" spans="1:13" ht="13.95" x14ac:dyDescent="0.25">
      <c r="A62" s="29"/>
      <c r="B62" s="25">
        <v>6.5</v>
      </c>
      <c r="C62" s="16"/>
      <c r="D62" s="16"/>
      <c r="E62" s="16"/>
      <c r="F62" s="16"/>
      <c r="G62" s="16"/>
      <c r="H62" s="16"/>
      <c r="I62" s="16"/>
      <c r="J62" s="16"/>
      <c r="K62" s="16"/>
      <c r="L62" s="28" t="str">
        <f>IF(M62=0,"",IF(E5="","",IF(M62&gt;=1,M62/E5)))</f>
        <v/>
      </c>
      <c r="M62">
        <f t="shared" si="7"/>
        <v>0</v>
      </c>
    </row>
    <row r="63" spans="1:13" ht="14.4" thickBot="1" x14ac:dyDescent="0.3">
      <c r="A63" s="44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47"/>
    </row>
    <row r="64" spans="1:13" ht="13.95" x14ac:dyDescent="0.25">
      <c r="B64" s="21"/>
    </row>
    <row r="65" spans="2:2" ht="13.95" x14ac:dyDescent="0.25">
      <c r="B65" s="21"/>
    </row>
    <row r="66" spans="2:2" ht="13.95" x14ac:dyDescent="0.25">
      <c r="B66" s="21"/>
    </row>
    <row r="67" spans="2:2" ht="13.95" x14ac:dyDescent="0.25">
      <c r="B67" s="21"/>
    </row>
    <row r="68" spans="2:2" ht="13.95" x14ac:dyDescent="0.25">
      <c r="B68" s="21"/>
    </row>
    <row r="69" spans="2:2" ht="13.95" x14ac:dyDescent="0.25">
      <c r="B69" s="21"/>
    </row>
    <row r="70" spans="2:2" ht="13.95" x14ac:dyDescent="0.25">
      <c r="B70" s="21"/>
    </row>
    <row r="71" spans="2:2" ht="13.95" x14ac:dyDescent="0.25">
      <c r="B71" s="21"/>
    </row>
    <row r="72" spans="2:2" x14ac:dyDescent="0.25">
      <c r="B72" s="21"/>
    </row>
    <row r="73" spans="2:2" x14ac:dyDescent="0.25">
      <c r="B73" s="21"/>
    </row>
    <row r="74" spans="2:2" x14ac:dyDescent="0.25">
      <c r="B74" s="21"/>
    </row>
    <row r="75" spans="2:2" x14ac:dyDescent="0.25">
      <c r="B75" s="21"/>
    </row>
    <row r="76" spans="2:2" x14ac:dyDescent="0.25">
      <c r="B76" s="21"/>
    </row>
    <row r="77" spans="2:2" x14ac:dyDescent="0.25">
      <c r="B77" s="21"/>
    </row>
    <row r="78" spans="2:2" x14ac:dyDescent="0.25">
      <c r="B78" s="21"/>
    </row>
    <row r="79" spans="2:2" x14ac:dyDescent="0.25">
      <c r="B79" s="21"/>
    </row>
    <row r="80" spans="2:2" x14ac:dyDescent="0.25">
      <c r="B80" s="21"/>
    </row>
    <row r="81" spans="2:2" x14ac:dyDescent="0.25">
      <c r="B81" s="21"/>
    </row>
    <row r="82" spans="2:2" x14ac:dyDescent="0.25">
      <c r="B82" s="21"/>
    </row>
  </sheetData>
  <sheetProtection algorithmName="SHA-512" hashValue="uRne3WAFccx5hRaViSmi19jquSnBcvqxrGGyIjI75a2Fnj0GhKUIuM+nbBtDE4Pv4soOF7zJBHRUYph/0xTL0w==" saltValue="T3PGiFOS12Fd2hzfJ4rBQA==" spinCount="100000" sheet="1" selectLockedCells="1"/>
  <mergeCells count="21">
    <mergeCell ref="C32:K32"/>
    <mergeCell ref="A37:B37"/>
    <mergeCell ref="A48:B48"/>
    <mergeCell ref="A57:B57"/>
    <mergeCell ref="A11:B11"/>
    <mergeCell ref="A20:B20"/>
    <mergeCell ref="A29:B29"/>
    <mergeCell ref="C43:K43"/>
    <mergeCell ref="C47:K47"/>
    <mergeCell ref="C56:K56"/>
    <mergeCell ref="C36:K36"/>
    <mergeCell ref="C10:K10"/>
    <mergeCell ref="C19:K19"/>
    <mergeCell ref="C24:K24"/>
    <mergeCell ref="C28:K28"/>
    <mergeCell ref="A2:L2"/>
    <mergeCell ref="D3:H3"/>
    <mergeCell ref="A5:D5"/>
    <mergeCell ref="A4:C4"/>
    <mergeCell ref="D4:H4"/>
    <mergeCell ref="A3:C3"/>
  </mergeCells>
  <conditionalFormatting sqref="C22:C23">
    <cfRule type="cellIs" dxfId="25" priority="29" operator="lessThan">
      <formula>1</formula>
    </cfRule>
    <cfRule type="cellIs" dxfId="24" priority="30" operator="greaterThan">
      <formula>4</formula>
    </cfRule>
  </conditionalFormatting>
  <conditionalFormatting sqref="C21:E21">
    <cfRule type="cellIs" dxfId="23" priority="25" operator="lessThan">
      <formula>1</formula>
    </cfRule>
    <cfRule type="cellIs" dxfId="22" priority="26" operator="greaterThan">
      <formula>4</formula>
    </cfRule>
    <cfRule type="cellIs" priority="27" operator="between">
      <formula>1</formula>
      <formula>4</formula>
    </cfRule>
  </conditionalFormatting>
  <conditionalFormatting sqref="C30:E30">
    <cfRule type="cellIs" dxfId="21" priority="19" operator="lessThan">
      <formula>1</formula>
    </cfRule>
    <cfRule type="cellIs" dxfId="20" priority="20" operator="greaterThan">
      <formula>4</formula>
    </cfRule>
    <cfRule type="cellIs" priority="21" operator="between">
      <formula>1</formula>
      <formula>4</formula>
    </cfRule>
  </conditionalFormatting>
  <conditionalFormatting sqref="C38:E38">
    <cfRule type="cellIs" dxfId="19" priority="13" operator="lessThan">
      <formula>1</formula>
    </cfRule>
    <cfRule type="cellIs" dxfId="18" priority="14" operator="greaterThan">
      <formula>4</formula>
    </cfRule>
    <cfRule type="cellIs" priority="15" operator="between">
      <formula>1</formula>
      <formula>4</formula>
    </cfRule>
  </conditionalFormatting>
  <conditionalFormatting sqref="C49:E49">
    <cfRule type="cellIs" dxfId="17" priority="7" operator="lessThan">
      <formula>1</formula>
    </cfRule>
    <cfRule type="cellIs" dxfId="16" priority="8" operator="greaterThan">
      <formula>4</formula>
    </cfRule>
    <cfRule type="cellIs" priority="9" operator="between">
      <formula>1</formula>
      <formula>4</formula>
    </cfRule>
  </conditionalFormatting>
  <conditionalFormatting sqref="C58:E58">
    <cfRule type="cellIs" dxfId="15" priority="1" operator="lessThan">
      <formula>1</formula>
    </cfRule>
    <cfRule type="cellIs" dxfId="14" priority="2" operator="greaterThan">
      <formula>4</formula>
    </cfRule>
    <cfRule type="cellIs" priority="3" operator="between">
      <formula>1</formula>
      <formula>4</formula>
    </cfRule>
  </conditionalFormatting>
  <conditionalFormatting sqref="C12:G12 F13:G14">
    <cfRule type="cellIs" priority="86" operator="between">
      <formula>1</formula>
      <formula>4</formula>
    </cfRule>
  </conditionalFormatting>
  <conditionalFormatting sqref="C12:K14 D21:K23">
    <cfRule type="cellIs" dxfId="13" priority="84" operator="lessThan">
      <formula>1</formula>
    </cfRule>
    <cfRule type="cellIs" dxfId="12" priority="85" operator="greaterThan">
      <formula>4</formula>
    </cfRule>
  </conditionalFormatting>
  <conditionalFormatting sqref="D30:K31 C31">
    <cfRule type="cellIs" dxfId="11" priority="23" operator="lessThan">
      <formula>1</formula>
    </cfRule>
    <cfRule type="cellIs" dxfId="10" priority="24" operator="greaterThan">
      <formula>4</formula>
    </cfRule>
  </conditionalFormatting>
  <conditionalFormatting sqref="D38:K42 C39:C42">
    <cfRule type="cellIs" dxfId="9" priority="17" operator="lessThan">
      <formula>1</formula>
    </cfRule>
    <cfRule type="cellIs" dxfId="8" priority="18" operator="greaterThan">
      <formula>4</formula>
    </cfRule>
  </conditionalFormatting>
  <conditionalFormatting sqref="D49:K51 C50:C51">
    <cfRule type="cellIs" dxfId="7" priority="11" operator="lessThan">
      <formula>1</formula>
    </cfRule>
    <cfRule type="cellIs" dxfId="6" priority="12" operator="greaterThan">
      <formula>4</formula>
    </cfRule>
  </conditionalFormatting>
  <conditionalFormatting sqref="D58:K62 C59:C62">
    <cfRule type="cellIs" dxfId="5" priority="5" operator="lessThan">
      <formula>1</formula>
    </cfRule>
    <cfRule type="cellIs" dxfId="4" priority="6" operator="greaterThan">
      <formula>4</formula>
    </cfRule>
  </conditionalFormatting>
  <dataValidations count="1">
    <dataValidation type="whole" allowBlank="1" showInputMessage="1" showErrorMessage="1" error="You must enter a 1, 2, 3, or 4." sqref="C38:K42 C49:K51 C58:K62 C30:K31 C12:K14 C21:K23" xr:uid="{00000000-0002-0000-0200-000000000000}">
      <formula1>1</formula1>
      <formula2>4</formula2>
    </dataValidation>
  </dataValidations>
  <printOptions horizontalCentered="1"/>
  <pageMargins left="0.7" right="0.7" top="0.75" bottom="0.75" header="0.3" footer="0.3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8"/>
  <sheetViews>
    <sheetView topLeftCell="A6" zoomScaleNormal="100" workbookViewId="0">
      <selection activeCell="E5" sqref="E5"/>
    </sheetView>
  </sheetViews>
  <sheetFormatPr defaultRowHeight="13.8" x14ac:dyDescent="0.25"/>
  <cols>
    <col min="11" max="11" width="8.88671875" customWidth="1"/>
    <col min="12" max="12" width="24" customWidth="1"/>
    <col min="13" max="13" width="16.6640625" hidden="1" customWidth="1"/>
  </cols>
  <sheetData>
    <row r="1" spans="1:13" ht="22.95" x14ac:dyDescent="0.4">
      <c r="A1" s="173" t="s">
        <v>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3" ht="15" customHeight="1" thickBot="1" x14ac:dyDescent="0.35">
      <c r="A2" s="97"/>
      <c r="B2" s="95"/>
      <c r="C2" s="95"/>
      <c r="D2" s="95"/>
      <c r="E2" s="95"/>
      <c r="F2" s="10"/>
      <c r="G2" s="10"/>
      <c r="H2" s="10"/>
      <c r="I2" s="10"/>
      <c r="J2" s="10"/>
      <c r="K2" s="10"/>
      <c r="L2" s="91"/>
    </row>
    <row r="3" spans="1:13" ht="15" customHeight="1" thickBot="1" x14ac:dyDescent="0.35">
      <c r="A3" s="96" t="s">
        <v>13</v>
      </c>
      <c r="B3" s="93"/>
      <c r="C3" s="93"/>
      <c r="D3" s="119" t="str">
        <f>IF('General Data'!D3:H3="","",'General Data'!D3:H3)</f>
        <v/>
      </c>
      <c r="E3" s="120"/>
      <c r="F3" s="120"/>
      <c r="G3" s="121"/>
      <c r="H3" s="10"/>
      <c r="I3" s="10"/>
      <c r="J3" s="10"/>
      <c r="K3" s="10"/>
      <c r="L3" s="91"/>
    </row>
    <row r="4" spans="1:13" ht="14.4" thickBot="1" x14ac:dyDescent="0.3">
      <c r="A4" s="23"/>
      <c r="B4" s="19"/>
      <c r="C4" s="9"/>
      <c r="D4" s="10"/>
      <c r="E4" s="10"/>
      <c r="F4" s="10"/>
      <c r="G4" s="10"/>
      <c r="H4" s="10"/>
      <c r="I4" s="130" t="s">
        <v>15</v>
      </c>
      <c r="J4" s="135"/>
      <c r="K4" s="135"/>
      <c r="L4" s="131" t="s">
        <v>33</v>
      </c>
    </row>
    <row r="5" spans="1:13" s="102" customFormat="1" ht="15" customHeight="1" thickBot="1" x14ac:dyDescent="0.3">
      <c r="A5" s="94" t="s">
        <v>51</v>
      </c>
      <c r="B5" s="100"/>
      <c r="C5" s="101"/>
      <c r="D5" s="98"/>
      <c r="E5" s="118"/>
      <c r="F5" s="10"/>
      <c r="G5" s="10"/>
      <c r="H5" s="10"/>
      <c r="I5" s="128" t="s">
        <v>18</v>
      </c>
      <c r="J5" s="134"/>
      <c r="K5" s="134"/>
      <c r="L5" s="105" t="s">
        <v>34</v>
      </c>
    </row>
    <row r="6" spans="1:13" ht="15" customHeight="1" x14ac:dyDescent="0.25">
      <c r="A6" s="23"/>
      <c r="B6" s="19"/>
      <c r="C6" s="9"/>
      <c r="D6" s="10"/>
      <c r="E6" s="10"/>
      <c r="F6" s="10"/>
      <c r="G6" s="10"/>
      <c r="H6" s="10"/>
      <c r="I6" s="128" t="s">
        <v>16</v>
      </c>
      <c r="J6" s="133"/>
      <c r="K6" s="133"/>
      <c r="L6" s="106" t="s">
        <v>35</v>
      </c>
    </row>
    <row r="7" spans="1:13" ht="15" customHeight="1" thickBot="1" x14ac:dyDescent="0.3">
      <c r="A7" s="23"/>
      <c r="B7" s="19"/>
      <c r="C7" s="9"/>
      <c r="D7" s="10"/>
      <c r="E7" s="10"/>
      <c r="F7" s="10"/>
      <c r="G7" s="10"/>
      <c r="H7" s="10"/>
      <c r="I7" s="129" t="s">
        <v>17</v>
      </c>
      <c r="J7" s="132"/>
      <c r="K7" s="132"/>
      <c r="L7" s="107" t="s">
        <v>36</v>
      </c>
    </row>
    <row r="8" spans="1:13" ht="15" customHeight="1" x14ac:dyDescent="0.25">
      <c r="A8" s="23"/>
      <c r="B8" s="19"/>
      <c r="C8" s="9"/>
      <c r="D8" s="10"/>
      <c r="E8" s="10"/>
      <c r="F8" s="10"/>
      <c r="G8" s="10"/>
      <c r="H8" s="10"/>
      <c r="I8" s="10"/>
      <c r="J8" s="10"/>
      <c r="K8" s="10"/>
      <c r="L8" s="91"/>
    </row>
    <row r="9" spans="1:13" s="2" customFormat="1" ht="15" customHeight="1" x14ac:dyDescent="0.35">
      <c r="A9" s="39"/>
      <c r="B9" s="20"/>
      <c r="C9" s="159" t="s">
        <v>20</v>
      </c>
      <c r="D9" s="159"/>
      <c r="E9" s="159"/>
      <c r="F9" s="159"/>
      <c r="G9" s="159"/>
      <c r="H9" s="159"/>
      <c r="I9" s="159"/>
      <c r="J9" s="159"/>
      <c r="K9" s="159"/>
      <c r="L9" s="40"/>
    </row>
    <row r="10" spans="1:13" s="1" customFormat="1" ht="15" customHeight="1" x14ac:dyDescent="0.2">
      <c r="A10" s="171" t="s">
        <v>31</v>
      </c>
      <c r="B10" s="172"/>
      <c r="C10" s="15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27" t="s">
        <v>47</v>
      </c>
    </row>
    <row r="11" spans="1:13" ht="13.95" customHeight="1" x14ac:dyDescent="0.25">
      <c r="A11" s="23"/>
      <c r="B11" s="90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28" t="str">
        <f>IF(M11=0,"",IF('Rubric Indicator Summary'!$E$5="","",IF(M11&gt;=1,M11/'Rubric Indicator Summary'!$E$5)))</f>
        <v/>
      </c>
      <c r="M11">
        <f>SUM(C11:K11)</f>
        <v>0</v>
      </c>
    </row>
    <row r="12" spans="1:13" ht="15" x14ac:dyDescent="0.25">
      <c r="A12" s="23"/>
      <c r="B12" s="90">
        <v>2</v>
      </c>
      <c r="C12" s="16"/>
      <c r="D12" s="16"/>
      <c r="E12" s="16"/>
      <c r="F12" s="16"/>
      <c r="G12" s="16"/>
      <c r="H12" s="16"/>
      <c r="I12" s="16"/>
      <c r="J12" s="16"/>
      <c r="K12" s="16"/>
      <c r="L12" s="28" t="str">
        <f>IF(M12=0,"",IF('Rubric Indicator Summary'!$E$5="","",IF(M12&gt;=1,M12/'Rubric Indicator Summary'!$E$5)))</f>
        <v/>
      </c>
      <c r="M12">
        <f t="shared" ref="M12:M16" si="0">SUM(C12:K12)</f>
        <v>0</v>
      </c>
    </row>
    <row r="13" spans="1:13" ht="13.95" x14ac:dyDescent="0.25">
      <c r="A13" s="23"/>
      <c r="B13" s="90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28" t="str">
        <f>IF(M13=0,"",IF('Rubric Indicator Summary'!$E$5="","",IF(M13&gt;=1,M13/'Rubric Indicator Summary'!$E$5)))</f>
        <v/>
      </c>
      <c r="M13">
        <f t="shared" si="0"/>
        <v>0</v>
      </c>
    </row>
    <row r="14" spans="1:13" ht="13.95" x14ac:dyDescent="0.25">
      <c r="A14" s="23"/>
      <c r="B14" s="90">
        <v>4</v>
      </c>
      <c r="C14" s="16"/>
      <c r="D14" s="16"/>
      <c r="E14" s="16"/>
      <c r="F14" s="16"/>
      <c r="G14" s="16"/>
      <c r="H14" s="16"/>
      <c r="I14" s="16"/>
      <c r="J14" s="16"/>
      <c r="K14" s="16"/>
      <c r="L14" s="28" t="str">
        <f>IF(M14=0,"",IF('Rubric Indicator Summary'!$E$5="","",IF(M14&gt;=1,M14/'Rubric Indicator Summary'!$E$5)))</f>
        <v/>
      </c>
      <c r="M14">
        <f t="shared" si="0"/>
        <v>0</v>
      </c>
    </row>
    <row r="15" spans="1:13" ht="13.95" x14ac:dyDescent="0.25">
      <c r="A15" s="23"/>
      <c r="B15" s="90">
        <v>5</v>
      </c>
      <c r="C15" s="16"/>
      <c r="D15" s="16"/>
      <c r="E15" s="16"/>
      <c r="F15" s="16"/>
      <c r="G15" s="16"/>
      <c r="H15" s="16"/>
      <c r="I15" s="16"/>
      <c r="J15" s="16"/>
      <c r="K15" s="16"/>
      <c r="L15" s="28" t="str">
        <f>IF(M15=0,"",IF('Rubric Indicator Summary'!$E$5="","",IF(M15&gt;=1,M15/'Rubric Indicator Summary'!$E$5)))</f>
        <v/>
      </c>
      <c r="M15">
        <f t="shared" si="0"/>
        <v>0</v>
      </c>
    </row>
    <row r="16" spans="1:13" ht="14.4" thickBot="1" x14ac:dyDescent="0.3">
      <c r="A16" s="23"/>
      <c r="B16" s="92">
        <v>6</v>
      </c>
      <c r="C16" s="16"/>
      <c r="D16" s="16"/>
      <c r="E16" s="16"/>
      <c r="F16" s="16"/>
      <c r="G16" s="16"/>
      <c r="H16" s="16"/>
      <c r="I16" s="16"/>
      <c r="J16" s="16"/>
      <c r="K16" s="16"/>
      <c r="L16" s="28" t="str">
        <f>IF(M16=0,"",IF('Rubric Indicator Summary'!$E$5="","",IF(M16&gt;=1,M16/'Rubric Indicator Summary'!$E$5)))</f>
        <v/>
      </c>
      <c r="M16">
        <f t="shared" si="0"/>
        <v>0</v>
      </c>
    </row>
    <row r="17" spans="1:12" ht="14.4" thickBot="1" x14ac:dyDescent="0.3">
      <c r="A17" s="23"/>
      <c r="B17" s="5"/>
      <c r="C17" s="5"/>
      <c r="D17" s="5"/>
      <c r="E17" s="5"/>
      <c r="F17" s="5"/>
      <c r="G17" s="5"/>
      <c r="H17" s="5"/>
      <c r="I17" s="5"/>
      <c r="J17" s="5"/>
      <c r="K17" s="5"/>
      <c r="L17" s="57"/>
    </row>
    <row r="18" spans="1:12" ht="21" thickBot="1" x14ac:dyDescent="0.4">
      <c r="A18" s="23"/>
      <c r="B18" s="5"/>
      <c r="C18" s="5"/>
      <c r="D18" s="5"/>
      <c r="E18" s="5"/>
      <c r="F18" s="5"/>
      <c r="G18" s="5"/>
      <c r="H18" s="5"/>
      <c r="I18" s="5"/>
      <c r="J18" s="5"/>
      <c r="K18" s="127" t="s">
        <v>32</v>
      </c>
      <c r="L18" s="103" t="e">
        <f>(SUM(M11:M16)/('Rubric Indicator Summary'!$E$5*E5*4)*4)</f>
        <v>#VALUE!</v>
      </c>
    </row>
    <row r="19" spans="1:12" ht="14.4" thickBot="1" x14ac:dyDescent="0.3">
      <c r="A19" s="136" t="s">
        <v>53</v>
      </c>
      <c r="B19" s="137"/>
      <c r="C19" s="137"/>
      <c r="D19" s="137"/>
      <c r="E19" s="137"/>
      <c r="F19" s="137"/>
      <c r="G19" s="58"/>
      <c r="H19" s="58"/>
      <c r="I19" s="58"/>
      <c r="J19" s="58"/>
      <c r="K19" s="58"/>
      <c r="L19" s="59"/>
    </row>
    <row r="23" spans="1:12" ht="13.95" x14ac:dyDescent="0.25">
      <c r="H23" s="99"/>
    </row>
    <row r="28" spans="1:12" ht="13.95" x14ac:dyDescent="0.25">
      <c r="L28" s="104"/>
    </row>
  </sheetData>
  <sheetProtection algorithmName="SHA-512" hashValue="Ow1jgJsFNE98a+RaGOlqDrnow8cB4+5cJfm9T+XJB9ti3g/6R0TaXVd9NmcJDiFFCFlqY3MmSOJ7v+cq0L0/aA==" saltValue="5vYLGNboD4fvyqzio8/Gbg==" spinCount="100000" sheet="1" selectLockedCells="1"/>
  <mergeCells count="3">
    <mergeCell ref="C9:K9"/>
    <mergeCell ref="A10:B10"/>
    <mergeCell ref="A1:L1"/>
  </mergeCells>
  <conditionalFormatting sqref="C11:G16">
    <cfRule type="cellIs" priority="23" operator="between">
      <formula>1</formula>
      <formula>4</formula>
    </cfRule>
  </conditionalFormatting>
  <conditionalFormatting sqref="C11:K16">
    <cfRule type="cellIs" dxfId="3" priority="21" operator="lessThan">
      <formula>1</formula>
    </cfRule>
    <cfRule type="cellIs" dxfId="2" priority="22" operator="greaterThan">
      <formula>4</formula>
    </cfRule>
  </conditionalFormatting>
  <conditionalFormatting sqref="E5">
    <cfRule type="cellIs" dxfId="1" priority="58" operator="lessThan">
      <formula>1</formula>
    </cfRule>
    <cfRule type="cellIs" dxfId="0" priority="59" operator="greaterThan">
      <formula>6</formula>
    </cfRule>
  </conditionalFormatting>
  <dataValidations count="1">
    <dataValidation type="whole" allowBlank="1" showInputMessage="1" showErrorMessage="1" error="You must enter a 1, 2, 3, or 4." sqref="C11:K16" xr:uid="{00000000-0002-0000-0300-000000000000}">
      <formula1>1</formula1>
      <formula2>4</formula2>
    </dataValidation>
  </dataValidations>
  <printOptions horizontalCentered="1"/>
  <pageMargins left="0.7" right="0.7" top="0.75" bottom="0.75" header="0.3" footer="0.3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4"/>
  <sheetViews>
    <sheetView zoomScaleNormal="100" workbookViewId="0">
      <selection sqref="A1:XFD1048576"/>
    </sheetView>
  </sheetViews>
  <sheetFormatPr defaultRowHeight="13.8" x14ac:dyDescent="0.25"/>
  <cols>
    <col min="1" max="1" width="44" customWidth="1"/>
    <col min="2" max="4" width="14.6640625" customWidth="1"/>
    <col min="6" max="6" width="9.88671875" style="140" hidden="1" customWidth="1"/>
    <col min="7" max="7" width="22.5546875" style="140" hidden="1" customWidth="1"/>
    <col min="8" max="8" width="12.5546875" customWidth="1"/>
  </cols>
  <sheetData>
    <row r="1" spans="1:7" ht="21" thickBot="1" x14ac:dyDescent="0.35">
      <c r="A1" s="176" t="s">
        <v>4</v>
      </c>
      <c r="B1" s="177"/>
      <c r="C1" s="177"/>
      <c r="D1" s="178"/>
    </row>
    <row r="2" spans="1:7" ht="21" thickBot="1" x14ac:dyDescent="0.35">
      <c r="A2" s="76"/>
      <c r="B2" s="54"/>
      <c r="C2" s="54"/>
      <c r="D2" s="55"/>
    </row>
    <row r="3" spans="1:7" ht="21" thickBot="1" x14ac:dyDescent="0.35">
      <c r="A3" s="76"/>
      <c r="B3" s="5"/>
      <c r="C3" s="62" t="s">
        <v>30</v>
      </c>
      <c r="D3" s="87" t="str">
        <f>IF('General Data'!D7="","",'General Data'!D7)</f>
        <v/>
      </c>
    </row>
    <row r="4" spans="1:7" ht="21" thickBot="1" x14ac:dyDescent="0.35">
      <c r="A4" s="76"/>
      <c r="B4" s="54"/>
      <c r="C4" s="54"/>
      <c r="D4" s="55"/>
    </row>
    <row r="5" spans="1:7" ht="21" thickBot="1" x14ac:dyDescent="0.35">
      <c r="A5" s="115" t="s">
        <v>27</v>
      </c>
      <c r="B5" s="54"/>
      <c r="C5" s="54"/>
      <c r="D5" s="55"/>
    </row>
    <row r="6" spans="1:7" ht="21" thickBot="1" x14ac:dyDescent="0.35">
      <c r="A6" s="86" t="str">
        <f>IF('General Data'!D5="","",'General Data'!D5)</f>
        <v/>
      </c>
      <c r="B6" s="54"/>
      <c r="C6" s="62" t="s">
        <v>14</v>
      </c>
      <c r="D6" s="84" t="str">
        <f>IF('Rubric Indicator Summary'!K4="","",'Rubric Indicator Summary'!K4)</f>
        <v/>
      </c>
      <c r="F6" s="141" t="s">
        <v>57</v>
      </c>
      <c r="G6" s="141" t="s">
        <v>54</v>
      </c>
    </row>
    <row r="7" spans="1:7" ht="16.5" thickBot="1" x14ac:dyDescent="0.3">
      <c r="A7" s="61"/>
      <c r="B7" s="5"/>
      <c r="C7" s="5"/>
      <c r="D7" s="57"/>
      <c r="F7" s="141" t="s">
        <v>58</v>
      </c>
      <c r="G7" s="141" t="s">
        <v>55</v>
      </c>
    </row>
    <row r="8" spans="1:7" ht="19.5" thickBot="1" x14ac:dyDescent="0.35">
      <c r="A8" s="49"/>
      <c r="B8" s="79" t="s">
        <v>10</v>
      </c>
      <c r="C8" s="79" t="s">
        <v>11</v>
      </c>
      <c r="D8" s="79" t="s">
        <v>12</v>
      </c>
      <c r="F8" s="141" t="s">
        <v>59</v>
      </c>
      <c r="G8" s="141" t="s">
        <v>56</v>
      </c>
    </row>
    <row r="9" spans="1:7" ht="19.5" thickBot="1" x14ac:dyDescent="0.35">
      <c r="A9" s="77" t="s">
        <v>45</v>
      </c>
      <c r="B9" s="123" t="str">
        <f>'Rubric Indicator Summary'!L5</f>
        <v/>
      </c>
      <c r="C9" s="83" t="str">
        <f>IF('Process Percentages'!E8="","",IF('Process Percentages'!E12&lt;&gt;1,"",'Process Percentages'!E8))</f>
        <v/>
      </c>
      <c r="D9" s="122" t="str">
        <f>IF('Rubric Indicator Summary'!L5="","",IF('Process Percentages'!E8="","",B9*C9))</f>
        <v/>
      </c>
      <c r="F9" s="141" t="s">
        <v>60</v>
      </c>
      <c r="G9" s="141" t="s">
        <v>61</v>
      </c>
    </row>
    <row r="10" spans="1:7" ht="19.5" thickBot="1" x14ac:dyDescent="0.35">
      <c r="A10" s="78" t="s">
        <v>46</v>
      </c>
      <c r="B10" s="124" t="e">
        <f>'Supt. Goals &amp; Objectives'!L18</f>
        <v>#VALUE!</v>
      </c>
      <c r="C10" s="83" t="str">
        <f>IF('Process Percentages'!E10="","",IF('Process Percentages'!E12&lt;&gt;1,"",'Process Percentages'!E10))</f>
        <v/>
      </c>
      <c r="D10" s="122" t="str">
        <f>IF('Supt. Goals &amp; Objectives'!E5="","",IF('Process Percentages'!E10="","",B10*C10))</f>
        <v/>
      </c>
    </row>
    <row r="11" spans="1:7" ht="19.5" thickBot="1" x14ac:dyDescent="0.35">
      <c r="A11" s="50"/>
      <c r="B11" s="108"/>
      <c r="C11" s="109"/>
      <c r="D11" s="110"/>
    </row>
    <row r="12" spans="1:7" ht="19.5" thickBot="1" x14ac:dyDescent="0.35">
      <c r="A12" s="50"/>
      <c r="B12" s="5"/>
      <c r="C12" s="112" t="s">
        <v>37</v>
      </c>
      <c r="D12" s="117" t="str">
        <f>IF(SUM(D9:D10)=0,"",SUM(D9:D10))</f>
        <v/>
      </c>
    </row>
    <row r="13" spans="1:7" ht="19.5" thickBot="1" x14ac:dyDescent="0.35">
      <c r="A13" s="50"/>
      <c r="B13" s="5"/>
      <c r="C13" s="111"/>
      <c r="D13" s="110"/>
    </row>
    <row r="14" spans="1:7" s="113" customFormat="1" ht="19.5" thickBot="1" x14ac:dyDescent="0.35">
      <c r="A14" s="96" t="s">
        <v>38</v>
      </c>
      <c r="B14" s="179" t="str">
        <f>IF(D12="","",IF(D12&lt;1.75,"INEFFECTIVE",IF(D12&lt;2.5,"IMPROVEMENT NECESSARY",IF(D12&lt;3.5,"EFFECTIVE",IF(D12&gt;=3.5,"HIGHLY EFFECTIVE")))))</f>
        <v/>
      </c>
      <c r="C14" s="180"/>
      <c r="D14" s="181"/>
      <c r="F14" s="142"/>
      <c r="G14" s="142"/>
    </row>
    <row r="15" spans="1:7" ht="19.5" thickBot="1" x14ac:dyDescent="0.35">
      <c r="A15" s="50"/>
      <c r="B15" s="51"/>
      <c r="C15" s="52"/>
      <c r="D15" s="53"/>
    </row>
    <row r="16" spans="1:7" ht="21" thickBot="1" x14ac:dyDescent="0.35">
      <c r="A16" s="176" t="s">
        <v>9</v>
      </c>
      <c r="B16" s="177"/>
      <c r="C16" s="177"/>
      <c r="D16" s="178"/>
    </row>
    <row r="17" spans="1:1" ht="15" x14ac:dyDescent="0.25">
      <c r="A17" s="116" t="s">
        <v>43</v>
      </c>
    </row>
    <row r="19" spans="1:1" ht="14.4" thickBot="1" x14ac:dyDescent="0.3">
      <c r="A19" s="114"/>
    </row>
    <row r="20" spans="1:1" ht="13.95" x14ac:dyDescent="0.25">
      <c r="A20" t="s">
        <v>39</v>
      </c>
    </row>
    <row r="22" spans="1:1" ht="14.4" thickBot="1" x14ac:dyDescent="0.3">
      <c r="A22" s="114"/>
    </row>
    <row r="23" spans="1:1" ht="13.95" x14ac:dyDescent="0.25">
      <c r="A23" t="s">
        <v>40</v>
      </c>
    </row>
    <row r="25" spans="1:1" ht="14.4" thickBot="1" x14ac:dyDescent="0.3">
      <c r="A25" s="114"/>
    </row>
    <row r="26" spans="1:1" x14ac:dyDescent="0.25">
      <c r="A26" t="s">
        <v>41</v>
      </c>
    </row>
    <row r="28" spans="1:1" ht="14.4" thickBot="1" x14ac:dyDescent="0.3">
      <c r="A28" s="114"/>
    </row>
    <row r="29" spans="1:1" x14ac:dyDescent="0.25">
      <c r="A29" t="s">
        <v>42</v>
      </c>
    </row>
    <row r="31" spans="1:1" ht="14.4" thickBot="1" x14ac:dyDescent="0.3">
      <c r="A31" s="114"/>
    </row>
    <row r="32" spans="1:1" x14ac:dyDescent="0.25">
      <c r="A32" t="s">
        <v>42</v>
      </c>
    </row>
    <row r="34" spans="1:1" ht="14.4" thickBot="1" x14ac:dyDescent="0.3">
      <c r="A34" s="114"/>
    </row>
    <row r="35" spans="1:1" x14ac:dyDescent="0.25">
      <c r="A35" t="s">
        <v>42</v>
      </c>
    </row>
    <row r="37" spans="1:1" ht="14.4" thickBot="1" x14ac:dyDescent="0.3">
      <c r="A37" s="114"/>
    </row>
    <row r="38" spans="1:1" x14ac:dyDescent="0.25">
      <c r="A38" t="s">
        <v>42</v>
      </c>
    </row>
    <row r="40" spans="1:1" ht="14.4" thickBot="1" x14ac:dyDescent="0.3">
      <c r="A40" s="114"/>
    </row>
    <row r="41" spans="1:1" x14ac:dyDescent="0.25">
      <c r="A41" t="s">
        <v>42</v>
      </c>
    </row>
    <row r="43" spans="1:1" ht="14.4" thickBot="1" x14ac:dyDescent="0.3">
      <c r="A43" s="114"/>
    </row>
    <row r="44" spans="1:1" x14ac:dyDescent="0.25">
      <c r="A44" t="s">
        <v>42</v>
      </c>
    </row>
  </sheetData>
  <sheetProtection algorithmName="SHA-512" hashValue="jzO1ZiOwaHx6CzAIR3kxBfNnXYXr0Kp1wU2gBphtN2icdJsh61O2sLY4EcNk1UK+u/tGmMqTLsD3W30GXXcurA==" saltValue="VunjRtGRGVsSVWbrm/yDHw==" spinCount="100000" sheet="1" selectLockedCells="1"/>
  <mergeCells count="3">
    <mergeCell ref="A1:D1"/>
    <mergeCell ref="A16:D16"/>
    <mergeCell ref="B14:D14"/>
  </mergeCells>
  <printOptions horizontalCentered="1"/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Process Percentages</vt:lpstr>
      <vt:lpstr>Rubric Indicator Summary</vt:lpstr>
      <vt:lpstr>Supt. Goals &amp; Objectives</vt:lpstr>
      <vt:lpstr>Evaluation Summary</vt:lpstr>
      <vt:lpstr>'Rubric Indicator Summary'!OLE_LINK1</vt:lpstr>
      <vt:lpstr>'Evaluation Summary'!Print_Area</vt:lpstr>
      <vt:lpstr>'Supt. Goals &amp; Objectives'!Print_Area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Adamson, Ed.D.</dc:creator>
  <cp:lastModifiedBy>Steve Horton</cp:lastModifiedBy>
  <cp:lastPrinted>2015-03-26T19:07:14Z</cp:lastPrinted>
  <dcterms:created xsi:type="dcterms:W3CDTF">2012-04-11T21:12:21Z</dcterms:created>
  <dcterms:modified xsi:type="dcterms:W3CDTF">2024-12-03T15:36:28Z</dcterms:modified>
</cp:coreProperties>
</file>